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ezIII.File.it-wi.de\DezIII\13 Bildungsplanung\Bildungsbüro\Bildungsmonitoring\2026\Daten Bimo\"/>
    </mc:Choice>
  </mc:AlternateContent>
  <xr:revisionPtr revIDLastSave="0" documentId="13_ncr:1_{4319118E-3165-4792-A142-6592D865735C}" xr6:coauthVersionLast="47" xr6:coauthVersionMax="47" xr10:uidLastSave="{00000000-0000-0000-0000-000000000000}"/>
  <bookViews>
    <workbookView xWindow="-120" yWindow="-120" windowWidth="29040" windowHeight="15720" xr2:uid="{00000000-000D-0000-FFFF-FFFF00000000}"/>
  </bookViews>
  <sheets>
    <sheet name="Titelseite" sheetId="1" r:id="rId1"/>
    <sheet name="A1" sheetId="2" r:id="rId2"/>
    <sheet name="A2" sheetId="7" r:id="rId3"/>
    <sheet name="A3" sheetId="10" r:id="rId4"/>
    <sheet name="A4" sheetId="9" r:id="rId5"/>
    <sheet name="A5" sheetId="8" r:id="rId6"/>
    <sheet name="A6" sheetId="4" r:id="rId7"/>
    <sheet name="A7" sheetId="14" r:id="rId8"/>
    <sheet name="A8" sheetId="11" r:id="rId9"/>
    <sheet name="A9" sheetId="12" r:id="rId10"/>
    <sheet name="A10" sheetId="1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49" i="7" l="1"/>
  <c r="AG41" i="2"/>
  <c r="AG41" i="7" s="1"/>
  <c r="AH42" i="7" s="1"/>
  <c r="AG39" i="2"/>
  <c r="AG39" i="7" s="1"/>
  <c r="AH40" i="7" s="1"/>
  <c r="AG37" i="2"/>
  <c r="AG35" i="2"/>
  <c r="AG33" i="2"/>
  <c r="AG33" i="7" s="1"/>
  <c r="AG26" i="2"/>
  <c r="AG26" i="7" s="1"/>
  <c r="AG24" i="2"/>
  <c r="AG22" i="2"/>
  <c r="AG20" i="2"/>
  <c r="AG20" i="7" s="1"/>
  <c r="AG18" i="2"/>
  <c r="AG18" i="7" s="1"/>
  <c r="AH19" i="7" s="1"/>
  <c r="AE18" i="7"/>
  <c r="AF19" i="7" s="1"/>
  <c r="AE21" i="13"/>
  <c r="AE19" i="13"/>
  <c r="R32" i="14"/>
  <c r="R31" i="14"/>
  <c r="R29" i="14"/>
  <c r="R28" i="14"/>
  <c r="R26" i="14"/>
  <c r="R25" i="14"/>
  <c r="R23" i="14"/>
  <c r="R22" i="14"/>
  <c r="R20" i="14"/>
  <c r="R19" i="14"/>
  <c r="AD27" i="4"/>
  <c r="AD25" i="4"/>
  <c r="AD23" i="4"/>
  <c r="AD21" i="4"/>
  <c r="AD19" i="4"/>
  <c r="AG42" i="10"/>
  <c r="AG40" i="10"/>
  <c r="AG38" i="10"/>
  <c r="AG36" i="10"/>
  <c r="AG34" i="10"/>
  <c r="AG27" i="10"/>
  <c r="AG25" i="10"/>
  <c r="AG23" i="10"/>
  <c r="AG21" i="10"/>
  <c r="AG19" i="10"/>
  <c r="AG57" i="7"/>
  <c r="AG55" i="7"/>
  <c r="AG53" i="7"/>
  <c r="AG51" i="7"/>
  <c r="AG49" i="7"/>
  <c r="AG37" i="7"/>
  <c r="AH38" i="7" s="1"/>
  <c r="AG35" i="7"/>
  <c r="AH36" i="7" s="1"/>
  <c r="AG24" i="7"/>
  <c r="AH25" i="7" s="1"/>
  <c r="AG22" i="7"/>
  <c r="AH23" i="7" s="1"/>
  <c r="AE41" i="10"/>
  <c r="AE39" i="10"/>
  <c r="AE37" i="10"/>
  <c r="AE35" i="10"/>
  <c r="AE33" i="10"/>
  <c r="AE26" i="10"/>
  <c r="AE24" i="10"/>
  <c r="AE22" i="10"/>
  <c r="AE20" i="10"/>
  <c r="AE18" i="10"/>
  <c r="AE41" i="7"/>
  <c r="AF42" i="7" s="1"/>
  <c r="AE39" i="7"/>
  <c r="AE54" i="7" s="1"/>
  <c r="AE37" i="7"/>
  <c r="AF38" i="7" s="1"/>
  <c r="AE35" i="7"/>
  <c r="AF36" i="7" s="1"/>
  <c r="AE33" i="7"/>
  <c r="AE56" i="7"/>
  <c r="AE26" i="7"/>
  <c r="AE24" i="7"/>
  <c r="AF25" i="7" s="1"/>
  <c r="AE22" i="7"/>
  <c r="AF23" i="7" s="1"/>
  <c r="AE20" i="7"/>
  <c r="AE42" i="10"/>
  <c r="AE40" i="10"/>
  <c r="AF40" i="10" s="1"/>
  <c r="AE38" i="10"/>
  <c r="AE36" i="10"/>
  <c r="AE34" i="10"/>
  <c r="AE27" i="10"/>
  <c r="AE25" i="10"/>
  <c r="AE23" i="10"/>
  <c r="AE21" i="10"/>
  <c r="AE19" i="10"/>
  <c r="AE57" i="7"/>
  <c r="AE55" i="7"/>
  <c r="AE53" i="7"/>
  <c r="AE51" i="7"/>
  <c r="AF34" i="7"/>
  <c r="AF27" i="7"/>
  <c r="AF21" i="7"/>
  <c r="AF42" i="2"/>
  <c r="AF40" i="2"/>
  <c r="AF38" i="2"/>
  <c r="AF36" i="2"/>
  <c r="AF34" i="2"/>
  <c r="AF27" i="2"/>
  <c r="AF25" i="2"/>
  <c r="AF23" i="2"/>
  <c r="AF21" i="2"/>
  <c r="AF19" i="2"/>
  <c r="AC21" i="13"/>
  <c r="AC19" i="13"/>
  <c r="P23" i="14"/>
  <c r="P20" i="14"/>
  <c r="P32" i="14"/>
  <c r="P31" i="14"/>
  <c r="P29" i="14"/>
  <c r="P26" i="14"/>
  <c r="P22" i="14"/>
  <c r="AB27" i="4"/>
  <c r="AB25" i="4"/>
  <c r="AB23" i="4"/>
  <c r="AB21" i="4"/>
  <c r="AB19" i="4"/>
  <c r="P35" i="8"/>
  <c r="P31" i="8"/>
  <c r="P27" i="8"/>
  <c r="P23" i="8"/>
  <c r="P19" i="8"/>
  <c r="P35" i="9"/>
  <c r="P31" i="9"/>
  <c r="P27" i="9"/>
  <c r="P23" i="9"/>
  <c r="P19" i="9"/>
  <c r="AC42" i="10"/>
  <c r="AD42" i="10" s="1"/>
  <c r="AC40" i="10"/>
  <c r="AD40" i="10" s="1"/>
  <c r="AC38" i="10"/>
  <c r="AD38" i="10" s="1"/>
  <c r="AC36" i="10"/>
  <c r="AD36" i="10" s="1"/>
  <c r="AC34" i="10"/>
  <c r="AD34" i="10" s="1"/>
  <c r="AC27" i="10"/>
  <c r="AD27" i="10" s="1"/>
  <c r="AC25" i="10"/>
  <c r="AD25" i="10" s="1"/>
  <c r="AC23" i="10"/>
  <c r="AD23" i="10" s="1"/>
  <c r="AC21" i="10"/>
  <c r="AD21" i="10" s="1"/>
  <c r="AC19" i="10"/>
  <c r="AD19" i="10" s="1"/>
  <c r="AC49" i="7"/>
  <c r="AC57" i="7"/>
  <c r="AC56" i="7"/>
  <c r="AC55" i="7"/>
  <c r="AC54" i="7"/>
  <c r="AC53" i="7"/>
  <c r="AC52" i="7"/>
  <c r="AC51" i="7"/>
  <c r="AC50" i="7"/>
  <c r="AC48" i="7"/>
  <c r="AD42" i="7"/>
  <c r="AD40" i="7"/>
  <c r="AD38" i="7"/>
  <c r="AD36" i="7"/>
  <c r="AD34" i="7"/>
  <c r="AD27" i="7"/>
  <c r="AD25" i="7"/>
  <c r="AD23" i="7"/>
  <c r="AD21" i="7"/>
  <c r="AD19" i="7"/>
  <c r="AD42" i="2"/>
  <c r="AD40" i="2"/>
  <c r="AD38" i="2"/>
  <c r="AD36" i="2"/>
  <c r="AD34" i="2"/>
  <c r="AD27" i="2"/>
  <c r="AD25" i="2"/>
  <c r="AD23" i="2"/>
  <c r="AD21" i="2"/>
  <c r="AD19" i="2"/>
  <c r="AA21" i="13"/>
  <c r="AA19" i="13"/>
  <c r="AH34" i="7" l="1"/>
  <c r="AG33" i="10"/>
  <c r="AH34" i="10" s="1"/>
  <c r="AG39" i="10"/>
  <c r="AH40" i="10" s="1"/>
  <c r="AG41" i="10"/>
  <c r="AH42" i="10" s="1"/>
  <c r="AG35" i="10"/>
  <c r="AH36" i="10" s="1"/>
  <c r="AG37" i="10"/>
  <c r="AH38" i="10" s="1"/>
  <c r="AG22" i="10"/>
  <c r="AH23" i="10" s="1"/>
  <c r="AG52" i="7"/>
  <c r="AH53" i="7" s="1"/>
  <c r="AH27" i="7"/>
  <c r="AG26" i="10"/>
  <c r="AG56" i="7"/>
  <c r="AH57" i="7" s="1"/>
  <c r="AH27" i="10"/>
  <c r="AG24" i="10"/>
  <c r="AH25" i="10"/>
  <c r="AG54" i="7"/>
  <c r="AH55" i="7" s="1"/>
  <c r="AH21" i="7"/>
  <c r="AG50" i="7"/>
  <c r="AH51" i="7" s="1"/>
  <c r="AG20" i="10"/>
  <c r="AH21" i="10" s="1"/>
  <c r="AG18" i="10"/>
  <c r="AH19" i="10" s="1"/>
  <c r="AG48" i="7"/>
  <c r="AH49" i="7" s="1"/>
  <c r="AE48" i="7"/>
  <c r="AF42" i="10"/>
  <c r="AF38" i="10"/>
  <c r="AF36" i="10"/>
  <c r="AF34" i="10"/>
  <c r="AF27" i="10"/>
  <c r="AF25" i="10"/>
  <c r="AF23" i="10"/>
  <c r="AF21" i="10"/>
  <c r="AF19" i="10"/>
  <c r="AF40" i="7"/>
  <c r="AE52" i="7"/>
  <c r="AE50" i="7"/>
  <c r="AF51" i="7" s="1"/>
  <c r="AF57" i="7"/>
  <c r="AF55" i="7"/>
  <c r="AF53" i="7"/>
  <c r="AF49" i="7"/>
  <c r="P19" i="14"/>
  <c r="P25" i="14"/>
  <c r="P28" i="14"/>
  <c r="AD49" i="7"/>
  <c r="AD51" i="7"/>
  <c r="AD53" i="7"/>
  <c r="AD57" i="7"/>
  <c r="AD55" i="7"/>
  <c r="M30" i="14"/>
  <c r="N32" i="14" s="1"/>
  <c r="M27" i="14"/>
  <c r="N29" i="14" s="1"/>
  <c r="M24" i="14"/>
  <c r="M21" i="14"/>
  <c r="N22" i="14" s="1"/>
  <c r="M18" i="14"/>
  <c r="N19" i="14" s="1"/>
  <c r="N26" i="14"/>
  <c r="N25" i="14"/>
  <c r="Z27" i="4"/>
  <c r="Z25" i="4"/>
  <c r="Z23" i="4"/>
  <c r="Z21" i="4"/>
  <c r="Z19" i="4"/>
  <c r="O35" i="9"/>
  <c r="O31" i="9"/>
  <c r="O27" i="9"/>
  <c r="O23" i="9"/>
  <c r="O19" i="9"/>
  <c r="O35" i="8"/>
  <c r="O31" i="8"/>
  <c r="O27" i="8"/>
  <c r="O23" i="8"/>
  <c r="O19" i="8"/>
  <c r="AA27" i="10"/>
  <c r="N31" i="14" l="1"/>
  <c r="N28" i="14"/>
  <c r="N23" i="14"/>
  <c r="N20" i="14"/>
  <c r="AA56" i="7"/>
  <c r="AA54" i="7"/>
  <c r="AA52" i="7"/>
  <c r="AA50" i="7"/>
  <c r="AB51" i="7" s="1"/>
  <c r="AA48" i="7"/>
  <c r="AA49" i="7"/>
  <c r="AA51" i="7"/>
  <c r="AA42" i="10"/>
  <c r="AB42" i="10" s="1"/>
  <c r="AA40" i="10"/>
  <c r="AB40" i="10" s="1"/>
  <c r="AA38" i="10"/>
  <c r="AB38" i="10" s="1"/>
  <c r="AA36" i="10"/>
  <c r="AB36" i="10" s="1"/>
  <c r="AA34" i="10"/>
  <c r="AB34" i="10" s="1"/>
  <c r="AB27" i="10"/>
  <c r="AA25" i="10"/>
  <c r="AB25" i="10" s="1"/>
  <c r="AA23" i="10"/>
  <c r="AB23" i="10" s="1"/>
  <c r="AA21" i="10"/>
  <c r="AB21" i="10" s="1"/>
  <c r="AA19" i="10"/>
  <c r="AB19" i="10" s="1"/>
  <c r="AA57" i="7"/>
  <c r="AA55" i="7"/>
  <c r="AA53" i="7"/>
  <c r="AB42" i="7"/>
  <c r="AB40" i="7"/>
  <c r="AB38" i="7"/>
  <c r="AB36" i="7"/>
  <c r="AB34" i="7"/>
  <c r="AB27" i="7"/>
  <c r="AB25" i="7"/>
  <c r="AB23" i="7"/>
  <c r="AB21" i="7"/>
  <c r="AB19" i="7"/>
  <c r="AB42" i="2"/>
  <c r="AB40" i="2"/>
  <c r="AB38" i="2"/>
  <c r="AB36" i="2"/>
  <c r="AB34" i="2"/>
  <c r="AB27" i="2"/>
  <c r="AB25" i="2"/>
  <c r="AB23" i="2"/>
  <c r="AB21" i="2"/>
  <c r="AB19" i="2"/>
  <c r="L31" i="14"/>
  <c r="J31" i="14"/>
  <c r="H31" i="14"/>
  <c r="F31" i="14"/>
  <c r="D31" i="14"/>
  <c r="L28" i="14"/>
  <c r="J28" i="14"/>
  <c r="H28" i="14"/>
  <c r="F28" i="14"/>
  <c r="D28" i="14"/>
  <c r="L25" i="14"/>
  <c r="J25" i="14"/>
  <c r="H25" i="14"/>
  <c r="F25" i="14"/>
  <c r="D25" i="14"/>
  <c r="L22" i="14"/>
  <c r="J22" i="14"/>
  <c r="H22" i="14"/>
  <c r="F22" i="14"/>
  <c r="D22" i="14"/>
  <c r="L19" i="14"/>
  <c r="J19" i="14"/>
  <c r="H19" i="14"/>
  <c r="F19" i="14"/>
  <c r="D19" i="14"/>
  <c r="L32" i="14"/>
  <c r="J32" i="14"/>
  <c r="H32" i="14"/>
  <c r="F32" i="14"/>
  <c r="D32" i="14"/>
  <c r="L29" i="14"/>
  <c r="J29" i="14"/>
  <c r="H29" i="14"/>
  <c r="F29" i="14"/>
  <c r="D29" i="14"/>
  <c r="L26" i="14"/>
  <c r="J26" i="14"/>
  <c r="H26" i="14"/>
  <c r="F26" i="14"/>
  <c r="D26" i="14"/>
  <c r="L23" i="14"/>
  <c r="J23" i="14"/>
  <c r="H23" i="14"/>
  <c r="F23" i="14"/>
  <c r="D23" i="14"/>
  <c r="L20" i="14"/>
  <c r="J20" i="14"/>
  <c r="H20" i="14"/>
  <c r="F20" i="14"/>
  <c r="D20" i="14"/>
  <c r="X27" i="4"/>
  <c r="X25" i="4"/>
  <c r="X23" i="4"/>
  <c r="X21" i="4"/>
  <c r="X19" i="4"/>
  <c r="AB57" i="7" l="1"/>
  <c r="AB55" i="7"/>
  <c r="AB53" i="7"/>
  <c r="AB49" i="7"/>
  <c r="Y48" i="7"/>
  <c r="C21" i="13" l="1"/>
  <c r="E21" i="13"/>
  <c r="G21" i="13"/>
  <c r="I21" i="13"/>
  <c r="K21" i="13"/>
  <c r="M21" i="13"/>
  <c r="O21" i="13"/>
  <c r="Q21" i="13"/>
  <c r="S21" i="13"/>
  <c r="U21" i="13"/>
  <c r="W21" i="13"/>
  <c r="Y21" i="13"/>
  <c r="Y19" i="13"/>
  <c r="W19" i="13"/>
  <c r="U19" i="13"/>
  <c r="S19" i="13"/>
  <c r="Q19" i="13"/>
  <c r="O19" i="13"/>
  <c r="M19" i="13"/>
  <c r="K19" i="13"/>
  <c r="I19" i="13"/>
  <c r="G19" i="13"/>
  <c r="E19" i="13"/>
  <c r="C19" i="13"/>
  <c r="N35" i="8" l="1"/>
  <c r="N31" i="8"/>
  <c r="N27" i="8"/>
  <c r="N23" i="8"/>
  <c r="N19" i="8"/>
  <c r="N35" i="9"/>
  <c r="N31" i="9"/>
  <c r="N27" i="9"/>
  <c r="N23" i="9"/>
  <c r="N19" i="9"/>
  <c r="Y42" i="10" l="1"/>
  <c r="Z42" i="10" s="1"/>
  <c r="Y40" i="10"/>
  <c r="Z40" i="10" s="1"/>
  <c r="Y38" i="10"/>
  <c r="Z38" i="10" s="1"/>
  <c r="Y36" i="10"/>
  <c r="Z36" i="10" s="1"/>
  <c r="Y34" i="10"/>
  <c r="Z34" i="10" s="1"/>
  <c r="Y27" i="10"/>
  <c r="Z27" i="10" s="1"/>
  <c r="Y25" i="10"/>
  <c r="Z25" i="10" s="1"/>
  <c r="Y23" i="10"/>
  <c r="Z23" i="10" s="1"/>
  <c r="Y21" i="10"/>
  <c r="Z21" i="10" s="1"/>
  <c r="Y19" i="10"/>
  <c r="Z19" i="10" s="1"/>
  <c r="Y57" i="7"/>
  <c r="Y56" i="7"/>
  <c r="Y55" i="7"/>
  <c r="Y54" i="7"/>
  <c r="Y53" i="7"/>
  <c r="Y52" i="7"/>
  <c r="Y51" i="7"/>
  <c r="Y50" i="7"/>
  <c r="Y49" i="7"/>
  <c r="Z42" i="7"/>
  <c r="Z40" i="7"/>
  <c r="Z38" i="7"/>
  <c r="Z36" i="7"/>
  <c r="Z34" i="7"/>
  <c r="Z27" i="7"/>
  <c r="Z25" i="7"/>
  <c r="Z23" i="7"/>
  <c r="Z21" i="7"/>
  <c r="Z19" i="7"/>
  <c r="Z42" i="2"/>
  <c r="Z40" i="2"/>
  <c r="Z38" i="2"/>
  <c r="Z36" i="2"/>
  <c r="Z34" i="2"/>
  <c r="Z27" i="2"/>
  <c r="Z25" i="2"/>
  <c r="Z23" i="2"/>
  <c r="Z21" i="2"/>
  <c r="Z19" i="2"/>
  <c r="Z57" i="7" l="1"/>
  <c r="Z51" i="7"/>
  <c r="Z53" i="7"/>
  <c r="Z55" i="7"/>
  <c r="Z49" i="7"/>
  <c r="V27" i="4"/>
  <c r="V25" i="4"/>
  <c r="V23" i="4"/>
  <c r="V21" i="4"/>
  <c r="V19" i="4"/>
  <c r="X42" i="7" l="1"/>
  <c r="X40" i="7"/>
  <c r="X38" i="7"/>
  <c r="X36" i="7"/>
  <c r="X34" i="7"/>
  <c r="V42" i="7"/>
  <c r="V40" i="7"/>
  <c r="V38" i="7"/>
  <c r="V36" i="7"/>
  <c r="V34" i="7"/>
  <c r="T42" i="7"/>
  <c r="T40" i="7"/>
  <c r="T38" i="7"/>
  <c r="T36" i="7"/>
  <c r="T34" i="7"/>
  <c r="R42" i="7"/>
  <c r="R40" i="7"/>
  <c r="R38" i="7"/>
  <c r="R36" i="7"/>
  <c r="R34" i="7"/>
  <c r="P42" i="7"/>
  <c r="P40" i="7"/>
  <c r="P38" i="7"/>
  <c r="P36" i="7"/>
  <c r="P34" i="7"/>
  <c r="N42" i="7"/>
  <c r="N40" i="7"/>
  <c r="N38" i="7"/>
  <c r="N36" i="7"/>
  <c r="N34" i="7"/>
  <c r="L42" i="7"/>
  <c r="L40" i="7"/>
  <c r="L38" i="7"/>
  <c r="L36" i="7"/>
  <c r="L34" i="7"/>
  <c r="J42" i="7"/>
  <c r="J40" i="7"/>
  <c r="J38" i="7"/>
  <c r="J36" i="7"/>
  <c r="J34" i="7"/>
  <c r="H42" i="7"/>
  <c r="H40" i="7"/>
  <c r="H38" i="7"/>
  <c r="H36" i="7"/>
  <c r="H34" i="7"/>
  <c r="F42" i="7"/>
  <c r="F40" i="7"/>
  <c r="F38" i="7"/>
  <c r="F36" i="7"/>
  <c r="F34" i="7"/>
  <c r="D42" i="7"/>
  <c r="D40" i="7"/>
  <c r="D38" i="7"/>
  <c r="D36" i="7"/>
  <c r="D34" i="7"/>
  <c r="X27" i="7"/>
  <c r="X25" i="7"/>
  <c r="X23" i="7"/>
  <c r="X21" i="7"/>
  <c r="X19" i="7"/>
  <c r="V27" i="7"/>
  <c r="V25" i="7"/>
  <c r="V23" i="7"/>
  <c r="V21" i="7"/>
  <c r="V19" i="7"/>
  <c r="T27" i="7"/>
  <c r="T25" i="7"/>
  <c r="T23" i="7"/>
  <c r="T21" i="7"/>
  <c r="T19" i="7"/>
  <c r="R27" i="7"/>
  <c r="R25" i="7"/>
  <c r="R23" i="7"/>
  <c r="R21" i="7"/>
  <c r="R19" i="7"/>
  <c r="P27" i="7"/>
  <c r="P25" i="7"/>
  <c r="P23" i="7"/>
  <c r="P21" i="7"/>
  <c r="P19" i="7"/>
  <c r="N27" i="7"/>
  <c r="N25" i="7"/>
  <c r="N23" i="7"/>
  <c r="N21" i="7"/>
  <c r="N19" i="7"/>
  <c r="L27" i="7"/>
  <c r="L25" i="7"/>
  <c r="L23" i="7"/>
  <c r="L21" i="7"/>
  <c r="L19" i="7"/>
  <c r="J27" i="7"/>
  <c r="J25" i="7"/>
  <c r="J23" i="7"/>
  <c r="J21" i="7"/>
  <c r="J19" i="7"/>
  <c r="H27" i="7"/>
  <c r="H25" i="7"/>
  <c r="H23" i="7"/>
  <c r="H21" i="7"/>
  <c r="H19" i="7"/>
  <c r="F27" i="7"/>
  <c r="F25" i="7"/>
  <c r="F23" i="7"/>
  <c r="F21" i="7"/>
  <c r="F19" i="7"/>
  <c r="D27" i="7"/>
  <c r="D25" i="7"/>
  <c r="D23" i="7"/>
  <c r="D21" i="7"/>
  <c r="D19" i="7"/>
  <c r="X42" i="2"/>
  <c r="X40" i="2"/>
  <c r="X38" i="2"/>
  <c r="X36" i="2"/>
  <c r="X34" i="2"/>
  <c r="V42" i="2"/>
  <c r="V40" i="2"/>
  <c r="V38" i="2"/>
  <c r="V36" i="2"/>
  <c r="V34" i="2"/>
  <c r="T42" i="2"/>
  <c r="T40" i="2"/>
  <c r="T38" i="2"/>
  <c r="T36" i="2"/>
  <c r="T34" i="2"/>
  <c r="R42" i="2"/>
  <c r="R40" i="2"/>
  <c r="R38" i="2"/>
  <c r="R36" i="2"/>
  <c r="R34" i="2"/>
  <c r="P42" i="2"/>
  <c r="P40" i="2"/>
  <c r="P38" i="2"/>
  <c r="P36" i="2"/>
  <c r="P34" i="2"/>
  <c r="N42" i="2"/>
  <c r="N40" i="2"/>
  <c r="N38" i="2"/>
  <c r="N36" i="2"/>
  <c r="N34" i="2"/>
  <c r="L42" i="2"/>
  <c r="L40" i="2"/>
  <c r="L38" i="2"/>
  <c r="L36" i="2"/>
  <c r="L34" i="2"/>
  <c r="J42" i="2"/>
  <c r="J40" i="2"/>
  <c r="J38" i="2"/>
  <c r="J36" i="2"/>
  <c r="J34" i="2"/>
  <c r="H42" i="2"/>
  <c r="H40" i="2"/>
  <c r="H38" i="2"/>
  <c r="H36" i="2"/>
  <c r="H34" i="2"/>
  <c r="F42" i="2"/>
  <c r="F40" i="2"/>
  <c r="F38" i="2"/>
  <c r="F36" i="2"/>
  <c r="F34" i="2"/>
  <c r="D42" i="2"/>
  <c r="D40" i="2"/>
  <c r="D38" i="2"/>
  <c r="D36" i="2"/>
  <c r="D34" i="2"/>
  <c r="X27" i="2"/>
  <c r="X25" i="2"/>
  <c r="X23" i="2"/>
  <c r="X21" i="2"/>
  <c r="X19" i="2"/>
  <c r="V27" i="2"/>
  <c r="V25" i="2"/>
  <c r="V23" i="2"/>
  <c r="V21" i="2"/>
  <c r="V19" i="2"/>
  <c r="T27" i="2"/>
  <c r="T25" i="2"/>
  <c r="T23" i="2"/>
  <c r="T21" i="2"/>
  <c r="T19" i="2"/>
  <c r="R27" i="2"/>
  <c r="R25" i="2"/>
  <c r="R23" i="2"/>
  <c r="R21" i="2"/>
  <c r="R19" i="2"/>
  <c r="P27" i="2"/>
  <c r="P25" i="2"/>
  <c r="P23" i="2"/>
  <c r="P21" i="2"/>
  <c r="P19" i="2"/>
  <c r="N27" i="2"/>
  <c r="N25" i="2"/>
  <c r="N23" i="2"/>
  <c r="N21" i="2"/>
  <c r="N19" i="2"/>
  <c r="L27" i="2"/>
  <c r="L25" i="2"/>
  <c r="L23" i="2"/>
  <c r="L21" i="2"/>
  <c r="L19" i="2"/>
  <c r="J27" i="2"/>
  <c r="J25" i="2"/>
  <c r="J23" i="2"/>
  <c r="J21" i="2"/>
  <c r="J19" i="2"/>
  <c r="H27" i="2"/>
  <c r="H25" i="2"/>
  <c r="H23" i="2"/>
  <c r="H21" i="2"/>
  <c r="H19" i="2"/>
  <c r="F27" i="2"/>
  <c r="F25" i="2"/>
  <c r="F23" i="2"/>
  <c r="F21" i="2"/>
  <c r="F19" i="2"/>
  <c r="D27" i="2"/>
  <c r="D25" i="2"/>
  <c r="D23" i="2"/>
  <c r="D21" i="2"/>
  <c r="D19" i="2"/>
  <c r="M24" i="12" l="1"/>
  <c r="M23" i="12"/>
  <c r="M22" i="12"/>
  <c r="M21" i="12"/>
  <c r="M20" i="12"/>
  <c r="M19" i="12"/>
  <c r="K24" i="12"/>
  <c r="K23" i="12"/>
  <c r="K22" i="12"/>
  <c r="K21" i="12"/>
  <c r="K20" i="12"/>
  <c r="K19" i="12"/>
  <c r="I24" i="12"/>
  <c r="I23" i="12"/>
  <c r="I22" i="12"/>
  <c r="I21" i="12"/>
  <c r="I20" i="12"/>
  <c r="I19" i="12"/>
  <c r="G24" i="12"/>
  <c r="G23" i="12"/>
  <c r="G22" i="12"/>
  <c r="G21" i="12"/>
  <c r="G20" i="12"/>
  <c r="G19" i="12"/>
  <c r="E24" i="12"/>
  <c r="E23" i="12"/>
  <c r="E22" i="12"/>
  <c r="E21" i="12"/>
  <c r="E20" i="12"/>
  <c r="E19" i="12"/>
  <c r="C24" i="12"/>
  <c r="C23" i="12"/>
  <c r="C22" i="12"/>
  <c r="C21" i="12"/>
  <c r="C20" i="12"/>
  <c r="C19" i="12"/>
  <c r="D27" i="4" l="1"/>
  <c r="F27" i="4"/>
  <c r="H27" i="4"/>
  <c r="J27" i="4"/>
  <c r="L27" i="4"/>
  <c r="N27" i="4"/>
  <c r="P27" i="4"/>
  <c r="R27" i="4"/>
  <c r="R25" i="4"/>
  <c r="P25" i="4"/>
  <c r="N25" i="4"/>
  <c r="L25" i="4"/>
  <c r="J25" i="4"/>
  <c r="H25" i="4"/>
  <c r="F25" i="4"/>
  <c r="D25" i="4"/>
  <c r="F23" i="4"/>
  <c r="H23" i="4"/>
  <c r="J23" i="4"/>
  <c r="L23" i="4"/>
  <c r="N23" i="4"/>
  <c r="P23" i="4"/>
  <c r="R23" i="4"/>
  <c r="R21" i="4"/>
  <c r="R19" i="4"/>
  <c r="T21" i="4"/>
  <c r="P21" i="4"/>
  <c r="N21" i="4"/>
  <c r="L21" i="4"/>
  <c r="J21" i="4"/>
  <c r="H21" i="4"/>
  <c r="F21" i="4"/>
  <c r="D21" i="4"/>
  <c r="T27" i="4"/>
  <c r="T25" i="4"/>
  <c r="T23" i="4"/>
  <c r="T19" i="4"/>
  <c r="P19" i="4"/>
  <c r="N19" i="4"/>
  <c r="L19" i="4"/>
  <c r="J19" i="4"/>
  <c r="H19" i="4"/>
  <c r="F19" i="4"/>
  <c r="C23" i="10"/>
  <c r="D23" i="10" s="1"/>
  <c r="E23" i="10"/>
  <c r="F23" i="10" s="1"/>
  <c r="G23" i="10"/>
  <c r="H23" i="10" s="1"/>
  <c r="I23" i="10"/>
  <c r="J23" i="10" s="1"/>
  <c r="K23" i="10"/>
  <c r="L23" i="10" s="1"/>
  <c r="M23" i="10"/>
  <c r="N23" i="10" s="1"/>
  <c r="O23" i="10"/>
  <c r="P23" i="10" s="1"/>
  <c r="Q23" i="10"/>
  <c r="R23" i="10" s="1"/>
  <c r="S23" i="10"/>
  <c r="T23" i="10" s="1"/>
  <c r="U23" i="10"/>
  <c r="V23" i="10" s="1"/>
  <c r="W23" i="10"/>
  <c r="X23" i="10" s="1"/>
  <c r="E42" i="10" l="1"/>
  <c r="F42" i="10" s="1"/>
  <c r="G42" i="10"/>
  <c r="H42" i="10" s="1"/>
  <c r="I42" i="10"/>
  <c r="J42" i="10" s="1"/>
  <c r="K42" i="10"/>
  <c r="L42" i="10" s="1"/>
  <c r="M42" i="10"/>
  <c r="N42" i="10" s="1"/>
  <c r="O42" i="10"/>
  <c r="P42" i="10" s="1"/>
  <c r="Q42" i="10"/>
  <c r="R42" i="10" s="1"/>
  <c r="S42" i="10"/>
  <c r="T42" i="10" s="1"/>
  <c r="U42" i="10"/>
  <c r="V42" i="10" s="1"/>
  <c r="W42" i="10"/>
  <c r="X42" i="10" s="1"/>
  <c r="E40" i="10"/>
  <c r="F40" i="10" s="1"/>
  <c r="G40" i="10"/>
  <c r="H40" i="10" s="1"/>
  <c r="I40" i="10"/>
  <c r="J40" i="10" s="1"/>
  <c r="K40" i="10"/>
  <c r="L40" i="10" s="1"/>
  <c r="M40" i="10"/>
  <c r="N40" i="10" s="1"/>
  <c r="O40" i="10"/>
  <c r="P40" i="10" s="1"/>
  <c r="Q40" i="10"/>
  <c r="R40" i="10" s="1"/>
  <c r="S40" i="10"/>
  <c r="T40" i="10" s="1"/>
  <c r="U40" i="10"/>
  <c r="V40" i="10" s="1"/>
  <c r="W40" i="10"/>
  <c r="X40" i="10" s="1"/>
  <c r="E38" i="10"/>
  <c r="F38" i="10" s="1"/>
  <c r="G38" i="10"/>
  <c r="H38" i="10" s="1"/>
  <c r="I38" i="10"/>
  <c r="J38" i="10" s="1"/>
  <c r="K38" i="10"/>
  <c r="L38" i="10" s="1"/>
  <c r="M38" i="10"/>
  <c r="N38" i="10" s="1"/>
  <c r="O38" i="10"/>
  <c r="P38" i="10" s="1"/>
  <c r="Q38" i="10"/>
  <c r="R38" i="10" s="1"/>
  <c r="S38" i="10"/>
  <c r="T38" i="10" s="1"/>
  <c r="U38" i="10"/>
  <c r="V38" i="10" s="1"/>
  <c r="W38" i="10"/>
  <c r="X38" i="10" s="1"/>
  <c r="C42" i="10"/>
  <c r="D42" i="10" s="1"/>
  <c r="C40" i="10"/>
  <c r="D40" i="10" s="1"/>
  <c r="C38" i="10"/>
  <c r="D38" i="10" s="1"/>
  <c r="E36" i="10"/>
  <c r="F36" i="10" s="1"/>
  <c r="G36" i="10"/>
  <c r="H36" i="10" s="1"/>
  <c r="I36" i="10"/>
  <c r="J36" i="10" s="1"/>
  <c r="K36" i="10"/>
  <c r="L36" i="10" s="1"/>
  <c r="M36" i="10"/>
  <c r="N36" i="10" s="1"/>
  <c r="O36" i="10"/>
  <c r="P36" i="10" s="1"/>
  <c r="Q36" i="10"/>
  <c r="R36" i="10" s="1"/>
  <c r="S36" i="10"/>
  <c r="T36" i="10" s="1"/>
  <c r="U36" i="10"/>
  <c r="V36" i="10" s="1"/>
  <c r="W36" i="10"/>
  <c r="X36" i="10" s="1"/>
  <c r="C36" i="10"/>
  <c r="D36" i="10" s="1"/>
  <c r="E34" i="10"/>
  <c r="F34" i="10" s="1"/>
  <c r="G34" i="10"/>
  <c r="H34" i="10" s="1"/>
  <c r="I34" i="10"/>
  <c r="J34" i="10" s="1"/>
  <c r="K34" i="10"/>
  <c r="L34" i="10" s="1"/>
  <c r="M34" i="10"/>
  <c r="N34" i="10" s="1"/>
  <c r="O34" i="10"/>
  <c r="P34" i="10" s="1"/>
  <c r="Q34" i="10"/>
  <c r="R34" i="10" s="1"/>
  <c r="S34" i="10"/>
  <c r="T34" i="10" s="1"/>
  <c r="U34" i="10"/>
  <c r="V34" i="10" s="1"/>
  <c r="W34" i="10"/>
  <c r="X34" i="10" s="1"/>
  <c r="C34" i="10"/>
  <c r="D34" i="10" s="1"/>
  <c r="E27" i="10"/>
  <c r="F27" i="10" s="1"/>
  <c r="G27" i="10"/>
  <c r="H27" i="10" s="1"/>
  <c r="I27" i="10"/>
  <c r="J27" i="10" s="1"/>
  <c r="K27" i="10"/>
  <c r="L27" i="10" s="1"/>
  <c r="M27" i="10"/>
  <c r="N27" i="10" s="1"/>
  <c r="O27" i="10"/>
  <c r="P27" i="10" s="1"/>
  <c r="Q27" i="10"/>
  <c r="R27" i="10" s="1"/>
  <c r="S27" i="10"/>
  <c r="T27" i="10" s="1"/>
  <c r="U27" i="10"/>
  <c r="V27" i="10" s="1"/>
  <c r="W27" i="10"/>
  <c r="X27" i="10" s="1"/>
  <c r="C27" i="10"/>
  <c r="D27" i="10" s="1"/>
  <c r="E25" i="10"/>
  <c r="F25" i="10" s="1"/>
  <c r="G25" i="10"/>
  <c r="H25" i="10" s="1"/>
  <c r="I25" i="10"/>
  <c r="J25" i="10" s="1"/>
  <c r="K25" i="10"/>
  <c r="L25" i="10" s="1"/>
  <c r="M25" i="10"/>
  <c r="N25" i="10" s="1"/>
  <c r="O25" i="10"/>
  <c r="P25" i="10" s="1"/>
  <c r="Q25" i="10"/>
  <c r="R25" i="10" s="1"/>
  <c r="S25" i="10"/>
  <c r="T25" i="10" s="1"/>
  <c r="U25" i="10"/>
  <c r="V25" i="10" s="1"/>
  <c r="W25" i="10"/>
  <c r="X25" i="10" s="1"/>
  <c r="C25" i="10"/>
  <c r="D25" i="10" s="1"/>
  <c r="E21" i="10"/>
  <c r="F21" i="10" s="1"/>
  <c r="G21" i="10"/>
  <c r="H21" i="10" s="1"/>
  <c r="I21" i="10"/>
  <c r="J21" i="10" s="1"/>
  <c r="K21" i="10"/>
  <c r="L21" i="10" s="1"/>
  <c r="M21" i="10"/>
  <c r="N21" i="10" s="1"/>
  <c r="O21" i="10"/>
  <c r="P21" i="10" s="1"/>
  <c r="Q21" i="10"/>
  <c r="R21" i="10" s="1"/>
  <c r="S21" i="10"/>
  <c r="T21" i="10" s="1"/>
  <c r="U21" i="10"/>
  <c r="V21" i="10" s="1"/>
  <c r="W21" i="10"/>
  <c r="X21" i="10" s="1"/>
  <c r="C21" i="10"/>
  <c r="D21" i="10" s="1"/>
  <c r="E19" i="10"/>
  <c r="F19" i="10" s="1"/>
  <c r="G19" i="10"/>
  <c r="H19" i="10" s="1"/>
  <c r="I19" i="10"/>
  <c r="J19" i="10" s="1"/>
  <c r="K19" i="10"/>
  <c r="L19" i="10" s="1"/>
  <c r="M19" i="10"/>
  <c r="N19" i="10" s="1"/>
  <c r="O19" i="10"/>
  <c r="P19" i="10" s="1"/>
  <c r="Q19" i="10"/>
  <c r="R19" i="10" s="1"/>
  <c r="S19" i="10"/>
  <c r="T19" i="10" s="1"/>
  <c r="U19" i="10"/>
  <c r="V19" i="10" s="1"/>
  <c r="W19" i="10"/>
  <c r="X19" i="10" s="1"/>
  <c r="C19" i="10"/>
  <c r="D19" i="10" s="1"/>
  <c r="M35" i="9"/>
  <c r="L35" i="9"/>
  <c r="K35" i="9"/>
  <c r="J35" i="9"/>
  <c r="I35" i="9"/>
  <c r="H35" i="9"/>
  <c r="G35" i="9"/>
  <c r="F35" i="9"/>
  <c r="E35" i="9"/>
  <c r="D35" i="9"/>
  <c r="C35" i="9"/>
  <c r="M31" i="9"/>
  <c r="L31" i="9"/>
  <c r="K31" i="9"/>
  <c r="J31" i="9"/>
  <c r="I31" i="9"/>
  <c r="H31" i="9"/>
  <c r="G31" i="9"/>
  <c r="F31" i="9"/>
  <c r="E31" i="9"/>
  <c r="D31" i="9"/>
  <c r="C31" i="9"/>
  <c r="M27" i="9"/>
  <c r="L27" i="9"/>
  <c r="K27" i="9"/>
  <c r="J27" i="9"/>
  <c r="I27" i="9"/>
  <c r="H27" i="9"/>
  <c r="G27" i="9"/>
  <c r="F27" i="9"/>
  <c r="E27" i="9"/>
  <c r="D27" i="9"/>
  <c r="C27" i="9"/>
  <c r="M23" i="9"/>
  <c r="L23" i="9"/>
  <c r="K23" i="9"/>
  <c r="J23" i="9"/>
  <c r="I23" i="9"/>
  <c r="H23" i="9"/>
  <c r="G23" i="9"/>
  <c r="F23" i="9"/>
  <c r="E23" i="9"/>
  <c r="D23" i="9"/>
  <c r="C23" i="9"/>
  <c r="D19" i="9"/>
  <c r="E19" i="9"/>
  <c r="F19" i="9"/>
  <c r="G19" i="9"/>
  <c r="H19" i="9"/>
  <c r="I19" i="9"/>
  <c r="J19" i="9"/>
  <c r="K19" i="9"/>
  <c r="L19" i="9"/>
  <c r="M19" i="9"/>
  <c r="C19" i="9"/>
  <c r="D35" i="8" l="1"/>
  <c r="E35" i="8"/>
  <c r="F35" i="8"/>
  <c r="G35" i="8"/>
  <c r="H35" i="8"/>
  <c r="I35" i="8"/>
  <c r="J35" i="8"/>
  <c r="K35" i="8"/>
  <c r="L35" i="8"/>
  <c r="M35" i="8"/>
  <c r="C35" i="8"/>
  <c r="M31" i="8"/>
  <c r="L31" i="8"/>
  <c r="K31" i="8"/>
  <c r="J31" i="8"/>
  <c r="I31" i="8"/>
  <c r="H31" i="8"/>
  <c r="G31" i="8"/>
  <c r="F31" i="8"/>
  <c r="E31" i="8"/>
  <c r="D31" i="8"/>
  <c r="C31" i="8"/>
  <c r="D27" i="8"/>
  <c r="E27" i="8"/>
  <c r="F27" i="8"/>
  <c r="G27" i="8"/>
  <c r="H27" i="8"/>
  <c r="I27" i="8"/>
  <c r="J27" i="8"/>
  <c r="K27" i="8"/>
  <c r="L27" i="8"/>
  <c r="M27" i="8"/>
  <c r="C27" i="8"/>
  <c r="D23" i="8"/>
  <c r="E23" i="8"/>
  <c r="F23" i="8"/>
  <c r="G23" i="8"/>
  <c r="H23" i="8"/>
  <c r="I23" i="8"/>
  <c r="J23" i="8"/>
  <c r="K23" i="8"/>
  <c r="L23" i="8"/>
  <c r="M23" i="8"/>
  <c r="C23" i="8"/>
  <c r="D19" i="8"/>
  <c r="E19" i="8"/>
  <c r="F19" i="8"/>
  <c r="G19" i="8"/>
  <c r="H19" i="8"/>
  <c r="I19" i="8"/>
  <c r="J19" i="8"/>
  <c r="K19" i="8"/>
  <c r="L19" i="8"/>
  <c r="M19" i="8"/>
  <c r="C19" i="8"/>
  <c r="E57" i="7" l="1"/>
  <c r="G57" i="7"/>
  <c r="I57" i="7"/>
  <c r="K57" i="7"/>
  <c r="M57" i="7"/>
  <c r="O57" i="7"/>
  <c r="Q57" i="7"/>
  <c r="S57" i="7"/>
  <c r="U57" i="7"/>
  <c r="W57" i="7"/>
  <c r="E56" i="7"/>
  <c r="G56" i="7"/>
  <c r="I56" i="7"/>
  <c r="K56" i="7"/>
  <c r="M56" i="7"/>
  <c r="O56" i="7"/>
  <c r="Q56" i="7"/>
  <c r="S56" i="7"/>
  <c r="U56" i="7"/>
  <c r="W56" i="7"/>
  <c r="E55" i="7"/>
  <c r="G55" i="7"/>
  <c r="I55" i="7"/>
  <c r="K55" i="7"/>
  <c r="M55" i="7"/>
  <c r="O55" i="7"/>
  <c r="Q55" i="7"/>
  <c r="S55" i="7"/>
  <c r="U55" i="7"/>
  <c r="W55" i="7"/>
  <c r="E54" i="7"/>
  <c r="G54" i="7"/>
  <c r="I54" i="7"/>
  <c r="K54" i="7"/>
  <c r="M54" i="7"/>
  <c r="O54" i="7"/>
  <c r="Q54" i="7"/>
  <c r="S54" i="7"/>
  <c r="U54" i="7"/>
  <c r="W54" i="7"/>
  <c r="E53" i="7"/>
  <c r="G53" i="7"/>
  <c r="I53" i="7"/>
  <c r="K53" i="7"/>
  <c r="M53" i="7"/>
  <c r="O53" i="7"/>
  <c r="Q53" i="7"/>
  <c r="S53" i="7"/>
  <c r="U53" i="7"/>
  <c r="W53" i="7"/>
  <c r="E52" i="7"/>
  <c r="G52" i="7"/>
  <c r="I52" i="7"/>
  <c r="K52" i="7"/>
  <c r="M52" i="7"/>
  <c r="O52" i="7"/>
  <c r="Q52" i="7"/>
  <c r="S52" i="7"/>
  <c r="U52" i="7"/>
  <c r="W52" i="7"/>
  <c r="E51" i="7"/>
  <c r="G51" i="7"/>
  <c r="I51" i="7"/>
  <c r="K51" i="7"/>
  <c r="M51" i="7"/>
  <c r="O51" i="7"/>
  <c r="Q51" i="7"/>
  <c r="S51" i="7"/>
  <c r="U51" i="7"/>
  <c r="W51" i="7"/>
  <c r="X51" i="7" s="1"/>
  <c r="E50" i="7"/>
  <c r="G50" i="7"/>
  <c r="I50" i="7"/>
  <c r="K50" i="7"/>
  <c r="M50" i="7"/>
  <c r="O50" i="7"/>
  <c r="Q50" i="7"/>
  <c r="S50" i="7"/>
  <c r="U50" i="7"/>
  <c r="W50" i="7"/>
  <c r="E49" i="7"/>
  <c r="G49" i="7"/>
  <c r="I49" i="7"/>
  <c r="K49" i="7"/>
  <c r="M49" i="7"/>
  <c r="O49" i="7"/>
  <c r="Q49" i="7"/>
  <c r="S49" i="7"/>
  <c r="U49" i="7"/>
  <c r="W49" i="7"/>
  <c r="E48" i="7"/>
  <c r="G48" i="7"/>
  <c r="I48" i="7"/>
  <c r="K48" i="7"/>
  <c r="M48" i="7"/>
  <c r="O48" i="7"/>
  <c r="Q48" i="7"/>
  <c r="S48" i="7"/>
  <c r="U48" i="7"/>
  <c r="W48" i="7"/>
  <c r="C57" i="7"/>
  <c r="C56" i="7"/>
  <c r="C55" i="7"/>
  <c r="C54" i="7"/>
  <c r="C53" i="7"/>
  <c r="C52" i="7"/>
  <c r="C51" i="7"/>
  <c r="C50" i="7"/>
  <c r="C49" i="7"/>
  <c r="C48" i="7"/>
  <c r="T49" i="7" l="1"/>
  <c r="L51" i="7"/>
  <c r="T53" i="7"/>
  <c r="L55" i="7"/>
  <c r="T57" i="7"/>
  <c r="F55" i="7"/>
  <c r="R49" i="7"/>
  <c r="J51" i="7"/>
  <c r="R53" i="7"/>
  <c r="J55" i="7"/>
  <c r="R57" i="7"/>
  <c r="H55" i="7"/>
  <c r="N57" i="7"/>
  <c r="P49" i="7"/>
  <c r="X55" i="7"/>
  <c r="V51" i="7"/>
  <c r="V55" i="7"/>
  <c r="P53" i="7"/>
  <c r="P57" i="7"/>
  <c r="N49" i="7"/>
  <c r="F51" i="7"/>
  <c r="D51" i="7"/>
  <c r="H51" i="7"/>
  <c r="N53" i="7"/>
  <c r="D55" i="7"/>
  <c r="D57" i="7"/>
  <c r="L49" i="7"/>
  <c r="T51" i="7"/>
  <c r="L53" i="7"/>
  <c r="T55" i="7"/>
  <c r="L57" i="7"/>
  <c r="J57" i="7"/>
  <c r="D49" i="7"/>
  <c r="J49" i="7"/>
  <c r="R51" i="7"/>
  <c r="R55" i="7"/>
  <c r="X49" i="7"/>
  <c r="X53" i="7"/>
  <c r="P55" i="7"/>
  <c r="X57" i="7"/>
  <c r="H57" i="7"/>
  <c r="J53" i="7"/>
  <c r="H49" i="7"/>
  <c r="P51" i="7"/>
  <c r="H53" i="7"/>
  <c r="D53" i="7"/>
  <c r="V49" i="7"/>
  <c r="F49" i="7"/>
  <c r="N51" i="7"/>
  <c r="V53" i="7"/>
  <c r="F53" i="7"/>
  <c r="N55" i="7"/>
  <c r="V57" i="7"/>
  <c r="F57" i="7"/>
</calcChain>
</file>

<file path=xl/sharedStrings.xml><?xml version="1.0" encoding="utf-8"?>
<sst xmlns="http://schemas.openxmlformats.org/spreadsheetml/2006/main" count="639" uniqueCount="106">
  <si>
    <t>A - Bildung in den ersten Lebensjahren</t>
  </si>
  <si>
    <t>Definition</t>
  </si>
  <si>
    <t>Relevanz</t>
  </si>
  <si>
    <t>Tabellen</t>
  </si>
  <si>
    <t>Hessen</t>
  </si>
  <si>
    <t>Kinder insgesamt</t>
  </si>
  <si>
    <t>Methodische Erläuterung</t>
  </si>
  <si>
    <t>Frankfurt a.M.</t>
  </si>
  <si>
    <t>Betreuungsschlüssel in  der Kindertagespflege</t>
  </si>
  <si>
    <t>Betreuungsschlüssel in Kindertageseinrichtungen</t>
  </si>
  <si>
    <t>Betreute Kinder insgesamt</t>
  </si>
  <si>
    <t>A4 - Betreuungsschlüssel in Kindertageseinrichtungen</t>
  </si>
  <si>
    <t>A5 - Betreuungsschlüssel in der Kindertagespflege</t>
  </si>
  <si>
    <t>Quelle: Hessisches Statistisches Landesamt
Betreute Kinder insgesamt = alle in öffentlich geförderter Kindertagespflege und in Kindertageseinrichtungen betreute Kinder im Alter von 0 bis unter 3, 3 bis unter 6, 6 bis unter 11 und 11 bis unter 14 Jahren</t>
  </si>
  <si>
    <t>Anteil in Einrichtungen</t>
  </si>
  <si>
    <t>unter 22 Prozent</t>
  </si>
  <si>
    <t>22 bis unter 50 Prozent</t>
  </si>
  <si>
    <t>75 Prozent und höher</t>
  </si>
  <si>
    <t>50 bis unter 75 Prozent</t>
  </si>
  <si>
    <t>Anteil an Kindern mit Förderung nach Schwerpunkt-Kita-Pauschale in Einrichtungen (in Prozent)</t>
  </si>
  <si>
    <t>2017/18</t>
  </si>
  <si>
    <t>2016/17</t>
  </si>
  <si>
    <t>2015/16</t>
  </si>
  <si>
    <t>2014/15</t>
  </si>
  <si>
    <t>2013/14</t>
  </si>
  <si>
    <t>2012/13</t>
  </si>
  <si>
    <t>A3 - Betreuungsquote der Kindertagesbetreuung</t>
  </si>
  <si>
    <t xml:space="preserve">Anteil der Kinder in Kindertageseinrichtungen, die zuhause hauptsächlich eine andere Sprache als Deutsch sprechen und / oder deren Eltern einen einkommensbedingten Beitragszuschuss gemäß §90 SGB VII erhalten. </t>
  </si>
  <si>
    <t>Quelle: Gesundheitsamt Wiesbaden, Schuleingangsuntersuchung (S1); bereitgestellt durch Amt für Statistik und Stadtforschung Wiesbaden.</t>
  </si>
  <si>
    <t>zurück zum Inhaltsverzeichnis</t>
  </si>
  <si>
    <t>Anteil in Prozent</t>
  </si>
  <si>
    <t xml:space="preserve">   darunter mit Eingliederungshilfe</t>
  </si>
  <si>
    <t xml:space="preserve">   davon in Betreuung</t>
  </si>
  <si>
    <t>LH
Wiesbaden</t>
  </si>
  <si>
    <r>
      <t xml:space="preserve">Darmstadt
</t>
    </r>
    <r>
      <rPr>
        <b/>
        <sz val="9"/>
        <color theme="1"/>
        <rFont val="Calibri"/>
        <family val="2"/>
        <scheme val="minor"/>
      </rPr>
      <t>Wissen-schaftsst.</t>
    </r>
  </si>
  <si>
    <t>Frankfurt
a.M.</t>
  </si>
  <si>
    <t>Offenbach
a.M.</t>
  </si>
  <si>
    <r>
      <t xml:space="preserve">Darmstadt
</t>
    </r>
    <r>
      <rPr>
        <b/>
        <sz val="10"/>
        <color theme="1"/>
        <rFont val="Calibri"/>
        <family val="2"/>
        <scheme val="minor"/>
      </rPr>
      <t>Wissen-schaftsst.</t>
    </r>
  </si>
  <si>
    <t>Ergebnisse der Schuleingangsuntersuchung in Wiesbaden</t>
  </si>
  <si>
    <t>Quelle: Kinderzahlen lt. Statistischen Ämtern der Kommunen sowie des Hessischen Statistischen Landesamts (Hessen), Betreuungszahlen lt. Hessischen Statistischen Landesamt (Stichtag: 01.03. des jeweiligen Jahres)</t>
  </si>
  <si>
    <t>Quelle: Hessisches Statistisches Landesamt
Hinweis: Die Anzahl der betreuten Kinder in Tagespflege setzt sich aus Kindern im Alter von unter 3, 3 bis unter 6 sowie 6 bis unter 14 Jahren zusammen. Aufgrunddessen weicht diese Zahl geringfügig von denen in A1 bis A3 ab.
Zu "Vollzeitbetreuungsäquivalent" pro Person: Hierbei wird ein Vollzeitbetreuungsäquivalent mit 40 Stunden Betreuungszeit angesetzt.</t>
  </si>
  <si>
    <t>Quelle: Hessisches Statistisches Landesamt
Hinweis: Die Anzahl der betreuten Kinder in Kindertagesstätten setzt sich aus Kindern im Alter von unter 3, 3 bis unter 6, 6 bis unter 11 sowie 11 bis unter 14 Jahren zusammen. Aufgrunddessen weicht diese Zahl geringfügig von denen aus A1 bis A3 ab.
Zu Personen in Kindertageseinrichtungen: Pädagogisches Personal, rechnerische Zahl der Vollzeitstellen.
Zu betreute Kinder pro Person: Betreute Kinder pro rechnerische Zahl einer Vollzeitstelle.
Zu "Vollzeitbetreuungsäquivalent" pro Person: Hierbei wird ein Vollzeitbetreuungsäquivalent mit 40 Stunden Betreuungszeit angesetzt.
Beginnend ab Stichtag 1.3.2010 werden nebenberuflich Tätige in die Berechnung einbezogen.</t>
  </si>
  <si>
    <t>Kintertageseinrichtungen insgesamt</t>
  </si>
  <si>
    <t>Die Kennziffer bildet die Ergebnisse der Schuleingangsuntersuchung in den Bereichen Deutschkenntnisse, auditive Wahrnehmung, visuelle Wahrnehmung und Visuomotorik ab. Außerdem wird angegeben, wie viele der Kinder einen ausreichend langen KT-Besuch (mind. 18 Monate) vorweisen. Der Anteil der Kinder mit guten Schulvoraussetzungen ergibt sich aus einem ausreichenden KT-Besuch und guten Sprachkenntnissen sowie aus zwei der drei genannten Kriterien (gute auditive Wahrnehmung, gute visuelle Wahrnehmung und gute Visuomotorik).</t>
  </si>
  <si>
    <t>Die durch das Gesundheitsamt durchgeführte Schuleingangsuntersuchung („S1“) erfasst alle zur Einschulung anstehenden Kinder und bietet damit eine umfassende Erreichung. Das Instrumentarium enthält verschiedene Indikatoren zu Entwicklung, Gesundheitszustand und Förderbedarfen der Kinder. Die Kennziffer zeigt damit an, wie gut Kinder auf den Übergang zur Schule vorbereitet sind.</t>
  </si>
  <si>
    <t xml:space="preserve">Die Besuchsquote der Kindertageseinrichtungen stellt die Inanspruchnahme von Kindertageseinrichtungen dar. Von wesentlicher Bedeutung ist der politische Anspruch, möglichst vielen Kinder frühzeitig einen Platz in Kindertagesstätten zur Verfügung zu stellen. Der Indikator bildet damit die Bildungsteilhabe im vorschulischen Bereich / in den ersten Lebensjahren ab. </t>
  </si>
  <si>
    <t>Einrichtungen, deren Anteil von Kindern, die zuhaue hauptsächlich eine andere Sprache als Deutsch sprechen und / oder deren Eltern einen einkommensbedingten Beitragszuschuss gemäß §90 SGB VII erhalten, über 22 Prozent liegen, erhalten die sog. "Schwerpunkt-Kita-Pauschale". Diese dient der besonderen Förderung dieser Kinder.</t>
  </si>
  <si>
    <t xml:space="preserve">   davon mit guten Schulvoraussetzungen</t>
  </si>
  <si>
    <t xml:space="preserve">   davon mit ausreichendem KT-Besuch</t>
  </si>
  <si>
    <t xml:space="preserve">   davon mit guten Deutschkenntnissen</t>
  </si>
  <si>
    <t xml:space="preserve">   davon mit guter auditiver Wahrnehmung</t>
  </si>
  <si>
    <t xml:space="preserve">   davon mit guter visueller Wahrnehmung</t>
  </si>
  <si>
    <t xml:space="preserve">    davon mit guter Visuomotorik</t>
  </si>
  <si>
    <t xml:space="preserve">   davon in Tagespflege</t>
  </si>
  <si>
    <t>Kinder mit Behinderung oder mit drohender Behinderung und Kinder ohne Behinderung werden in Kindertageseinrichtungen und Tagespflege überwiegend gemeinsam betreut. Als Indikator aus der amtlichen Statistik liegt die Angabe über betreute Kinder mit Eingliederungshilfe nach SGB VIII oder SGB XII vor. Eingliederungshilfen sollen dabei helfen, die Teilhabe am Leben in der Gesellschaft zu gewährleisten. Die angeführte Kennziffer ermöglicht eine bedarfsgerechte Planung von entsprechenden Förderangeboten.</t>
  </si>
  <si>
    <t xml:space="preserve">Anteil der Kinder, die in öffentlich geförderter Kindertagespflege und in Kindertageseinrichtungen betreut werden und aufgrund körperlicher, geistiger oder drohender bzw. seelischer Behinderung nach SGB VIII/SGB XII Eingliederungshilfe erhalten. </t>
  </si>
  <si>
    <t xml:space="preserve">Die Personalausstattung in der Kindertagespflege ist eine weitere Kennzahl für die Qualität der Angebote zur frühkindlichen Bildung, Betreuung und Erziehung. Sowohl eine hohe Qualifikation des Personals als auch ein günstiger Betreuungsschlüssel gelten als qualitätsfördernd. </t>
  </si>
  <si>
    <t>Anzahl der Kinder, die in der Kindertagespflege (durch Tagesmütter bzw. -väter) betreut werden. Dieser Indikator wird sowohl für Kinder im Alter unter 3 Jahren (Krippenbereich) sowie für Kinder zwischen 3 und unter 6 Jahren (Elementarbereich) ausgegeben.</t>
  </si>
  <si>
    <t xml:space="preserve">Die Besuchsquote der Kinder in Kindertagespflege informiert, wie hoch der Anteil an Kindern ist, die öffentlich geförderte Tagespflege in Anspruch nehmen. Der Indikator gibt damit die Bildungsteilhabe im vorschulischen Bereich / in den ersten Lebensjahren an. </t>
  </si>
  <si>
    <t>Anteil der Kinder, die in Kindertageseinrichtungen und in der Kindertagespflege betreut werden. Dieser Indikator wird sowohl für Kinder im Alter unter 3 Jahren (Krippenbereich) sowie für Kinder zwischen 3 und unter 6 Jahren (Elementarbereich) ausgegeben.</t>
  </si>
  <si>
    <t>Die Betreuungsquote der Kinder in Kindertagesbetreuung erlaubt einen Gesamtüberblick über den Anteil der Kinder, die in Kindertageseinrichtungen oder in öffentlich geförderter Kindertagespflege betreut werden.</t>
  </si>
  <si>
    <t xml:space="preserve">Die Personalausstattung in Kindertageseinrichtungen ist eine Kennzahl für die Annäherung an die Qualität der Angebote zur frühkindlichen Bildung, Betreuung und Erziehung. Sowohl eine hohe Qualifikation des Personals als auch ein günstiger Betreuungsschlüssel gelten als qualitätsfördernd. </t>
  </si>
  <si>
    <t>Anzahl der Fachkräfte, die in Kindertageseinrichtungen tätig sind (rechnerische Zahl der Vollzeitstellen), sowie betreute Kinder pro rechnerische Zahl der Vollzeitstellen in Kindertageseinrichtungen. Außerdem Vollzeitbetreuungsäquivalent pro rechnerischer Zahl einer Vollzeitstelle. Hierbei wird der vertraglich vereinbarte Betreuungsumfang (in Stunden) pro Woche auf eine wöchentliche Betreuungszeit von 40 Stunden bezogen. D.h. beispielsweise für die LH Wiesbaden in 2020: Eine Vollzeitstelle in der Kindertageseinrichtung betreut rechnerisch 7,4 Kinder mit einer wöchentlichen Betreuungszeit von 40 Stunden.</t>
  </si>
  <si>
    <r>
      <t>Anzahl der Fachkräfte, die in Tagespflege tätig sind (rechnerische Zahl der Vollzeitstellen), sowie betreute Kinder pro rechnerische Zahl der Vollzeitstellen in Tagespflege. Außerdem Vollzeitbetreuungsäquivalent pro rechnerischer Zahl einer Vollzeitstelle. Hierbei wird ein Ganztagsäquivalent mit 40 Stunden wöchentlicher Betreuungszeit a</t>
    </r>
    <r>
      <rPr>
        <sz val="11"/>
        <rFont val="Calibri"/>
        <family val="2"/>
        <scheme val="minor"/>
      </rPr>
      <t>ngesetzt. D.h. beispielsweise für die LH Wiesbaden in 2020: Eine Vollzeitstelle in der Kindertagespflge betreut rechnerisch 3,1 Kinder mit einer wöchentlichen Betreuungszeit von 40 Stunden.</t>
    </r>
  </si>
  <si>
    <r>
      <t xml:space="preserve">Quelle: Amt für Soziale Arbeit, Abt. Kindertagesstätten; eigene Berechnungen;
</t>
    </r>
    <r>
      <rPr>
        <sz val="11"/>
        <rFont val="Calibri"/>
        <family val="2"/>
        <scheme val="minor"/>
      </rPr>
      <t xml:space="preserve">Nachrichtlich: Ab dem Kita-Jahr 2018/2019 erfolgte eine Beitragsfreistellungen für Betreuungsfenster von bis zu sechs Stunden durch das Land Hessen. Diese findet in Wiesbaden nur wenig Anwendung, da i. d. R. die Betreuungsverhältnisse ganztägig bzw. dreivierteltägig sind. </t>
    </r>
  </si>
  <si>
    <t>Betreuungsquote für Kinder unter 3 Jahren</t>
  </si>
  <si>
    <t>Betreuungsquote für Kinder zwischen 3 und unter 6 Jahren (bis Schuleintritt)</t>
  </si>
  <si>
    <t>Anteil der Kinder, die in Kindertageseinrichtungen betreut werden (ohne Kindertagespflege). Dieser Indikator wird sowohl für Kinder im Alter unter 3 Jahren (Krippenbereich) sowie für Kinder zwischen 3 und unter 6 Jahren (Elementarbereich) ausgegeben.</t>
  </si>
  <si>
    <t>Kinder zwischen 3 und unter 6 Jahren in Betreuung (ohne Kindertagespflege)</t>
  </si>
  <si>
    <t>Kinder unter 3 Jahren in Betreuung (ohne Kindertagespflege)</t>
  </si>
  <si>
    <t>Kinder unter 3 Jahren in Kindertagespflege</t>
  </si>
  <si>
    <t>Kinder zwischen 3 und unter 6 Jahren in Kindertagespflege</t>
  </si>
  <si>
    <t>Kinder insgesamt in Kindertagespflege (bis 6 Jahre gesamt)</t>
  </si>
  <si>
    <t>A3 - Betreuungsquote der Kindertagesbetreuung (Kindertageseinrichtungen und Kindertagespflege)</t>
  </si>
  <si>
    <t>Insgesamt</t>
  </si>
  <si>
    <t>A1 - Besuchsquoten der Kindertageseinrichtungen</t>
  </si>
  <si>
    <t>A2- Besuchsquoten der Kindertagespflege</t>
  </si>
  <si>
    <t>A2 - Besuchsquoten der Kindertagespflege</t>
  </si>
  <si>
    <t>Unter 3-Jährige insgesamt</t>
  </si>
  <si>
    <t>3- bis unter 6-Jährige insgesamt</t>
  </si>
  <si>
    <t>Unter 6-Jährige insgesamt</t>
  </si>
  <si>
    <t>Fachkräfte in Kindertageseinrichtungen (Vollzeitstellen)</t>
  </si>
  <si>
    <t>Betreute Kinder pro Fachkraft</t>
  </si>
  <si>
    <t>Vollzeitbetreuungsäquivalent pro Fachkraft</t>
  </si>
  <si>
    <t>Fachkräfte in der Tagespflege</t>
  </si>
  <si>
    <t>Anzahl und Anteil der Kinder mit Eingliederungshilfe nach SGB XII / SGB VIII</t>
  </si>
  <si>
    <t xml:space="preserve">   davon Schülerinnen und Schüler an der Musik- und Kunstschule</t>
  </si>
  <si>
    <t>Schülerinnen und Schüler an der Musik- und Kunstschule insgesamt</t>
  </si>
  <si>
    <t>Quelle: Amt für Statistik und Stadtforschung, Wiesbaden; Wiesbadener Musik- und Kunstschule e.V.</t>
  </si>
  <si>
    <t>Anzahl und Anteil der unter 6-jährigen Schülerinnen und Schülerder Wiesbadener Musik- und Kunstschule.</t>
  </si>
  <si>
    <t>Die Kennziffer bildet die Teilnahme von Kindern unter 6 Jahre an Angeboten und Kursen der Wiesbadener Musik- und Kunstschule e.V. ab.</t>
  </si>
  <si>
    <t>Unter 6-Jährige</t>
  </si>
  <si>
    <t xml:space="preserve">   davon unter 6-Jährige</t>
  </si>
  <si>
    <t>A8 - Anteil an Kindern mit Förderung nach Schwerpunkt-Kita-Pauschale in Kindertageseinrichtungen</t>
  </si>
  <si>
    <t>A9 - Schuleingangsuntersuchung / guter Schulstart</t>
  </si>
  <si>
    <t>A10 - Schülerinnen und Schüler an der Wiesbadener Musik- und Kunstschule</t>
  </si>
  <si>
    <t>Kinder, deren Eltern im Ausland geboren sind und deren Familiensprache nicht deutsch ist, benötigen häufig Sprachförderung, die in Kindertageseinrichtungen und Kindertagespflege durchgeführt werden kann. Außerdem ist diese Gruppe in Einrichtungen der frühkindlichen Bildungs, Betreuung und Erziehung  noch immer unterrepräsentiert, obwohl sie besonders von einem Besuch profitieren würden.  Es erscheint notwendig, die Inanspruchnahme durch geeignete Maßnahmen zu steigern.</t>
  </si>
  <si>
    <t>A7 - Anteil der Kinder mit Migrationshintergrund in Kindertagesbetreuung</t>
  </si>
  <si>
    <t xml:space="preserve">   darunter mit ausländischer Herkunft mind. eines Elternteils</t>
  </si>
  <si>
    <t xml:space="preserve">   darunter mit anderer Familiensprache als deutsch</t>
  </si>
  <si>
    <t>A6 - Anteil der Kinder mit Eingliederungshilfe nach SGB XII / SGB VIII in Kindertagesbetreuung</t>
  </si>
  <si>
    <t xml:space="preserve">Anzahl und Anteil der Kinder in Kindertageseinrichtungen und Kindertagespflege mit mindestens einem Elternteil, das nicht in Deutschland geboren ist sowie Anteil der Kinder in Kindertageseinrichtungen und Kindertagespflege, deren Familiensprache nicht deutsch ist. </t>
  </si>
  <si>
    <t>Anzahl und Anteil der Kinder mit Migrationshintergrund in Kindertagesbetreuung</t>
  </si>
  <si>
    <t>Kinder unter 6 Jahre an der Wiesbadener Musik- und Kunstschule</t>
  </si>
  <si>
    <t>Quelle: Kinderzahlen lt. Statistischen Ämtern der Kommunen sowie des Hessischen Statistischen Landesamts, Betreuungszahlen lt. Hessischen Statistischen Landesamt (Stichtag: 01.03. des jeweiligen Jahres)</t>
  </si>
  <si>
    <r>
      <rPr>
        <b/>
        <sz val="11"/>
        <color theme="1"/>
        <rFont val="Calibri"/>
        <family val="2"/>
        <scheme val="minor"/>
      </rPr>
      <t xml:space="preserve">Impressum
</t>
    </r>
    <r>
      <rPr>
        <sz val="11"/>
        <color theme="1"/>
        <rFont val="Calibri"/>
        <family val="2"/>
        <scheme val="minor"/>
      </rPr>
      <t xml:space="preserve">Landeshauptstadt Wiesbaden
- Der Magistrat -
Dezernat für Finanzen, Schule und Kultur
Bildungsbüro // Bildungsplanung
Schillerplatz 1-2  // 65185 Wiesbaden  
E-Mail: bildungsbuero@wiesbaden.de // Internet: http://www.wiesbaden.de
</t>
    </r>
    <r>
      <rPr>
        <b/>
        <sz val="11"/>
        <color theme="1"/>
        <rFont val="Calibri"/>
        <family val="2"/>
        <scheme val="minor"/>
      </rPr>
      <t xml:space="preserve">
Copyright</t>
    </r>
    <r>
      <rPr>
        <sz val="11"/>
        <color theme="1"/>
        <rFont val="Calibri"/>
        <family val="2"/>
        <scheme val="minor"/>
      </rPr>
      <t xml:space="preserve">
© Bildungsbüro Wiesbaden, 2026
Vervielfältigung und Verbreitung, auch auszugsweise, mit Quellenangabe gestattet.
</t>
    </r>
    <r>
      <rPr>
        <b/>
        <sz val="11"/>
        <color theme="1"/>
        <rFont val="Calibri"/>
        <family val="2"/>
        <scheme val="minor"/>
      </rPr>
      <t>Stand</t>
    </r>
    <r>
      <rPr>
        <sz val="11"/>
        <color theme="1"/>
        <rFont val="Calibri"/>
        <family val="2"/>
        <scheme val="minor"/>
      </rPr>
      <t xml:space="preserve">
Februar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</si>
</sst>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 ###\ ##0\ ;;\—\ "/>
    <numFmt numFmtId="165" formatCode="0.0\ \ ;;\—\ \ "/>
    <numFmt numFmtId="166" formatCode="#\ ###\ ##0;;\—"/>
    <numFmt numFmtId="167" formatCode="#\ ###\ ##0\ \ ;;\—\ \ "/>
    <numFmt numFmtId="168" formatCode="#\ ###\ ##0\ \ \ ;;\—\ \ \ "/>
    <numFmt numFmtId="169" formatCode="#\ ###\ ##0\ \ \ \ ;;\—\ \ \ \ "/>
    <numFmt numFmtId="170" formatCode="#\ ###\ ##0\ \ \ \ \ ;;\—\ \ \ \ \ "/>
    <numFmt numFmtId="171" formatCode="#\ ###\ ##0\ \ \ \ \ \ ;;\—\ \ \ \ \ \ "/>
    <numFmt numFmtId="172" formatCode="#\ ###\ ##0\ \ \ \ \ \ \ ;;\—\ \ \ \ \ \ \ "/>
    <numFmt numFmtId="173" formatCode="#\ ###\ ##0\ \ \ \ \ \ \ \ ;;\—\ \ \ \ \ \ \ \ "/>
    <numFmt numFmtId="174" formatCode="#\ ###\ ##0\ \ \ \ \ \ \ \ \ ;;\—\ \ \ \ \ \ \ \ \ "/>
    <numFmt numFmtId="175" formatCode="\.;\.;\.;\."/>
    <numFmt numFmtId="176" formatCode="#\ ###\ ##0\ \ ;\-\ #\ ###\ ##0\ \ ;\—\ \ ;@\ \ "/>
    <numFmt numFmtId="177" formatCode="0.0"/>
    <numFmt numFmtId="178" formatCode="#,##0.0"/>
    <numFmt numFmtId="179" formatCode="#\ ###\ ##0\ \ ;\-\ #\ ###\ ##0;\—\ \ ;@\ \ "/>
    <numFmt numFmtId="180" formatCode="#\ ###\ ##0\ ;;\-\ "/>
    <numFmt numFmtId="181" formatCode="#,##0_ ;\-#,##0\ "/>
  </numFmts>
  <fonts count="21">
    <font>
      <sz val="11"/>
      <color theme="1"/>
      <name val="Calibri"/>
      <family val="2"/>
      <scheme val="minor"/>
    </font>
    <font>
      <sz val="11"/>
      <color theme="1"/>
      <name val="Segoe UI"/>
      <family val="2"/>
    </font>
    <font>
      <sz val="11"/>
      <color theme="1"/>
      <name val="Microsoft Sans Serif"/>
      <family val="2"/>
    </font>
    <font>
      <sz val="11"/>
      <color theme="1"/>
      <name val="Calibri"/>
      <family val="2"/>
      <scheme val="minor"/>
    </font>
    <font>
      <b/>
      <sz val="11"/>
      <color theme="1"/>
      <name val="Calibri"/>
      <family val="2"/>
      <scheme val="minor"/>
    </font>
    <font>
      <sz val="20"/>
      <color theme="1"/>
      <name val="Calibri"/>
      <family val="2"/>
      <scheme val="minor"/>
    </font>
    <font>
      <b/>
      <sz val="12"/>
      <color theme="1"/>
      <name val="Calibri"/>
      <family val="2"/>
      <scheme val="minor"/>
    </font>
    <font>
      <b/>
      <sz val="14"/>
      <color theme="1"/>
      <name val="Calibri"/>
      <family val="2"/>
      <scheme val="minor"/>
    </font>
    <font>
      <sz val="10"/>
      <name val="Arial"/>
      <family val="2"/>
    </font>
    <font>
      <sz val="11"/>
      <name val="Calibri"/>
      <family val="2"/>
      <scheme val="minor"/>
    </font>
    <font>
      <sz val="10"/>
      <color indexed="8"/>
      <name val="Calibri"/>
      <family val="2"/>
      <scheme val="minor"/>
    </font>
    <font>
      <sz val="10"/>
      <name val="MS Sans Serif"/>
    </font>
    <font>
      <sz val="8"/>
      <color theme="1"/>
      <name val="Arial"/>
      <family val="2"/>
    </font>
    <font>
      <sz val="8"/>
      <name val="Arial"/>
      <family val="2"/>
    </font>
    <font>
      <sz val="10"/>
      <name val="MS Sans Serif"/>
      <family val="2"/>
    </font>
    <font>
      <b/>
      <sz val="8"/>
      <name val="Arial"/>
      <family val="2"/>
    </font>
    <font>
      <sz val="8"/>
      <name val="Frutiger 55"/>
      <family val="2"/>
    </font>
    <font>
      <u/>
      <sz val="11"/>
      <color theme="10"/>
      <name val="Calibri"/>
      <family val="2"/>
      <scheme val="minor"/>
    </font>
    <font>
      <b/>
      <sz val="9"/>
      <color theme="1"/>
      <name val="Calibri"/>
      <family val="2"/>
      <scheme val="minor"/>
    </font>
    <font>
      <b/>
      <sz val="10"/>
      <color theme="1"/>
      <name val="Calibri"/>
      <family val="2"/>
      <scheme val="minor"/>
    </font>
    <font>
      <sz val="10"/>
      <color theme="1"/>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theme="6"/>
      </left>
      <right/>
      <top/>
      <bottom/>
      <diagonal/>
    </border>
    <border>
      <left/>
      <right style="thin">
        <color theme="6"/>
      </right>
      <top/>
      <bottom/>
      <diagonal/>
    </border>
    <border>
      <left style="thin">
        <color theme="6"/>
      </left>
      <right style="thin">
        <color theme="6"/>
      </right>
      <top/>
      <bottom/>
      <diagonal/>
    </border>
    <border>
      <left/>
      <right style="thin">
        <color theme="6"/>
      </right>
      <top style="thin">
        <color indexed="64"/>
      </top>
      <bottom/>
      <diagonal/>
    </border>
    <border>
      <left style="thin">
        <color theme="6"/>
      </left>
      <right/>
      <top style="thin">
        <color indexed="64"/>
      </top>
      <bottom/>
      <diagonal/>
    </border>
    <border>
      <left/>
      <right style="thin">
        <color theme="6"/>
      </right>
      <top/>
      <bottom style="thin">
        <color indexed="64"/>
      </bottom>
      <diagonal/>
    </border>
    <border>
      <left style="thin">
        <color theme="6"/>
      </left>
      <right/>
      <top/>
      <bottom style="thin">
        <color indexed="64"/>
      </bottom>
      <diagonal/>
    </border>
    <border>
      <left style="thin">
        <color indexed="64"/>
      </left>
      <right style="thin">
        <color theme="6"/>
      </right>
      <top style="thin">
        <color indexed="64"/>
      </top>
      <bottom/>
      <diagonal/>
    </border>
    <border>
      <left style="thin">
        <color theme="6"/>
      </left>
      <right style="thin">
        <color theme="6"/>
      </right>
      <top/>
      <bottom style="thin">
        <color indexed="64"/>
      </bottom>
      <diagonal/>
    </border>
    <border>
      <left style="thin">
        <color indexed="64"/>
      </left>
      <right style="thin">
        <color theme="6"/>
      </right>
      <top/>
      <bottom/>
      <diagonal/>
    </border>
    <border>
      <left style="thin">
        <color indexed="64"/>
      </left>
      <right style="thin">
        <color theme="6"/>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theme="6"/>
      </right>
      <top/>
      <bottom style="double">
        <color indexed="64"/>
      </bottom>
      <diagonal/>
    </border>
    <border>
      <left/>
      <right style="thin">
        <color theme="6"/>
      </right>
      <top/>
      <bottom style="double">
        <color indexed="64"/>
      </bottom>
      <diagonal/>
    </border>
    <border>
      <left style="thin">
        <color theme="6"/>
      </left>
      <right/>
      <top/>
      <bottom style="double">
        <color indexed="64"/>
      </bottom>
      <diagonal/>
    </border>
  </borders>
  <cellStyleXfs count="39">
    <xf numFmtId="0" fontId="0" fillId="0" borderId="0"/>
    <xf numFmtId="9" fontId="3" fillId="0" borderId="0" applyFont="0" applyFill="0" applyBorder="0" applyAlignment="0" applyProtection="0"/>
    <xf numFmtId="0" fontId="8" fillId="0" borderId="0"/>
    <xf numFmtId="0" fontId="10" fillId="0" borderId="0"/>
    <xf numFmtId="0" fontId="11" fillId="0" borderId="0"/>
    <xf numFmtId="0" fontId="16" fillId="0" borderId="0" applyBorder="0"/>
    <xf numFmtId="0" fontId="14" fillId="0" borderId="0"/>
    <xf numFmtId="0" fontId="14" fillId="0" borderId="0"/>
    <xf numFmtId="0" fontId="12" fillId="0" borderId="0"/>
    <xf numFmtId="0" fontId="14" fillId="0" borderId="0"/>
    <xf numFmtId="166" fontId="13" fillId="0" borderId="0" applyFill="0" applyBorder="0" applyProtection="0"/>
    <xf numFmtId="167" fontId="13" fillId="0" borderId="0" applyFill="0" applyBorder="0" applyProtection="0"/>
    <xf numFmtId="164" fontId="13" fillId="0" borderId="0" applyFill="0" applyBorder="0" applyProtection="0"/>
    <xf numFmtId="165" fontId="13" fillId="0" borderId="0" applyFill="0" applyBorder="0" applyProtection="0"/>
    <xf numFmtId="168" fontId="13" fillId="0" borderId="0" applyFill="0" applyBorder="0" applyProtection="0"/>
    <xf numFmtId="169" fontId="13" fillId="0" borderId="0" applyFill="0" applyBorder="0" applyProtection="0"/>
    <xf numFmtId="170" fontId="13" fillId="0" borderId="0" applyFill="0" applyBorder="0" applyProtection="0"/>
    <xf numFmtId="171" fontId="13" fillId="0" borderId="0" applyFill="0" applyBorder="0" applyProtection="0"/>
    <xf numFmtId="172" fontId="13" fillId="0" borderId="0" applyFill="0" applyBorder="0" applyProtection="0"/>
    <xf numFmtId="173" fontId="13" fillId="0" borderId="0" applyFill="0" applyBorder="0" applyProtection="0"/>
    <xf numFmtId="174" fontId="13" fillId="0" borderId="0" applyFill="0" applyBorder="0" applyProtection="0"/>
    <xf numFmtId="175" fontId="15" fillId="0" borderId="0" applyFill="0" applyBorder="0" applyProtection="0">
      <alignment horizontal="right"/>
    </xf>
    <xf numFmtId="0" fontId="12" fillId="0" borderId="0"/>
    <xf numFmtId="0" fontId="8" fillId="0" borderId="0"/>
    <xf numFmtId="0" fontId="13" fillId="0" borderId="0" applyFill="0" applyBorder="0" applyProtection="0">
      <alignment horizontal="left"/>
    </xf>
    <xf numFmtId="0" fontId="14" fillId="0" borderId="0"/>
    <xf numFmtId="0" fontId="12" fillId="0" borderId="0"/>
    <xf numFmtId="0" fontId="12" fillId="0" borderId="0"/>
    <xf numFmtId="0" fontId="12" fillId="0" borderId="0"/>
    <xf numFmtId="0" fontId="8" fillId="0" borderId="0"/>
    <xf numFmtId="0" fontId="8" fillId="0" borderId="0"/>
    <xf numFmtId="0" fontId="12" fillId="0" borderId="0"/>
    <xf numFmtId="0" fontId="8" fillId="0" borderId="0"/>
    <xf numFmtId="0" fontId="8" fillId="0" borderId="0"/>
    <xf numFmtId="0" fontId="17" fillId="0" borderId="0" applyNumberFormat="0" applyFill="0" applyBorder="0" applyAlignment="0" applyProtection="0"/>
    <xf numFmtId="0" fontId="2" fillId="0" borderId="0"/>
    <xf numFmtId="0" fontId="20" fillId="0" borderId="0"/>
    <xf numFmtId="0" fontId="12" fillId="0" borderId="0"/>
    <xf numFmtId="0" fontId="11" fillId="0" borderId="0"/>
  </cellStyleXfs>
  <cellXfs count="340">
    <xf numFmtId="0" fontId="0" fillId="0" borderId="0" xfId="0"/>
    <xf numFmtId="0" fontId="0" fillId="2" borderId="0" xfId="0" applyFill="1"/>
    <xf numFmtId="0" fontId="4" fillId="2" borderId="2" xfId="0" applyFont="1" applyFill="1" applyBorder="1" applyAlignment="1"/>
    <xf numFmtId="0" fontId="6" fillId="0" borderId="0" xfId="0" applyFont="1" applyFill="1" applyAlignment="1">
      <alignment horizontal="left"/>
    </xf>
    <xf numFmtId="0" fontId="0" fillId="0" borderId="0" xfId="0" applyFill="1"/>
    <xf numFmtId="0" fontId="4" fillId="0" borderId="0" xfId="0" applyFont="1" applyFill="1" applyBorder="1" applyAlignment="1">
      <alignment horizontal="left"/>
    </xf>
    <xf numFmtId="0" fontId="0" fillId="0" borderId="13" xfId="0" applyBorder="1"/>
    <xf numFmtId="0" fontId="0" fillId="0" borderId="0" xfId="0" applyBorder="1"/>
    <xf numFmtId="0" fontId="4" fillId="2" borderId="0" xfId="0" applyFont="1" applyFill="1" applyBorder="1" applyAlignment="1"/>
    <xf numFmtId="0" fontId="17" fillId="0" borderId="0" xfId="34"/>
    <xf numFmtId="0" fontId="0" fillId="0" borderId="0" xfId="0" applyAlignment="1">
      <alignment horizontal="left"/>
    </xf>
    <xf numFmtId="0" fontId="7" fillId="0" borderId="0" xfId="0" applyFont="1" applyFill="1" applyAlignment="1"/>
    <xf numFmtId="0" fontId="6" fillId="0" borderId="0" xfId="0" applyFont="1" applyFill="1" applyAlignment="1"/>
    <xf numFmtId="0" fontId="0" fillId="0" borderId="0" xfId="0" applyFill="1" applyAlignment="1">
      <alignment vertical="top"/>
    </xf>
    <xf numFmtId="0" fontId="0" fillId="0" borderId="0" xfId="0" applyFill="1" applyAlignment="1">
      <alignment vertical="top" wrapText="1"/>
    </xf>
    <xf numFmtId="0" fontId="4" fillId="0" borderId="0" xfId="0" applyFont="1" applyFill="1" applyBorder="1" applyAlignment="1"/>
    <xf numFmtId="3" fontId="9" fillId="4" borderId="12" xfId="2" applyNumberFormat="1" applyFont="1" applyFill="1" applyBorder="1" applyAlignment="1">
      <alignment horizontal="right" vertical="center"/>
    </xf>
    <xf numFmtId="3" fontId="9" fillId="4" borderId="14" xfId="2" applyNumberFormat="1" applyFont="1" applyFill="1" applyBorder="1" applyAlignment="1">
      <alignment horizontal="right" vertical="center"/>
    </xf>
    <xf numFmtId="3" fontId="9" fillId="4" borderId="13" xfId="2" applyNumberFormat="1" applyFont="1" applyFill="1" applyBorder="1" applyAlignment="1">
      <alignment horizontal="right" vertical="center"/>
    </xf>
    <xf numFmtId="3" fontId="9" fillId="4" borderId="5" xfId="0" applyNumberFormat="1" applyFont="1" applyFill="1" applyBorder="1" applyAlignment="1">
      <alignment horizontal="right" vertical="center"/>
    </xf>
    <xf numFmtId="3" fontId="9" fillId="4" borderId="15" xfId="0" applyNumberFormat="1" applyFont="1" applyFill="1" applyBorder="1" applyAlignment="1">
      <alignment horizontal="right" vertical="center"/>
    </xf>
    <xf numFmtId="3" fontId="9" fillId="4" borderId="0" xfId="0" applyNumberFormat="1" applyFont="1" applyFill="1" applyBorder="1" applyAlignment="1">
      <alignment horizontal="right" vertical="center"/>
    </xf>
    <xf numFmtId="3" fontId="0" fillId="4" borderId="0" xfId="0" applyNumberFormat="1" applyFont="1" applyFill="1" applyBorder="1" applyAlignment="1">
      <alignment horizontal="right" vertical="center"/>
    </xf>
    <xf numFmtId="3" fontId="9" fillId="4" borderId="15" xfId="2" applyNumberFormat="1" applyFont="1" applyFill="1" applyBorder="1" applyAlignment="1">
      <alignment horizontal="right" vertical="center"/>
    </xf>
    <xf numFmtId="3" fontId="9" fillId="4" borderId="4" xfId="2" applyNumberFormat="1" applyFont="1" applyFill="1" applyBorder="1" applyAlignment="1">
      <alignment horizontal="right" vertical="center"/>
    </xf>
    <xf numFmtId="0" fontId="0" fillId="4" borderId="8" xfId="0" applyFont="1" applyFill="1" applyBorder="1" applyAlignment="1">
      <alignment vertical="center" wrapText="1"/>
    </xf>
    <xf numFmtId="177" fontId="0" fillId="4" borderId="7" xfId="1" applyNumberFormat="1" applyFont="1" applyFill="1" applyBorder="1" applyAlignment="1">
      <alignment horizontal="right" vertical="center"/>
    </xf>
    <xf numFmtId="3" fontId="9" fillId="4" borderId="12" xfId="3" applyNumberFormat="1" applyFont="1" applyFill="1" applyBorder="1" applyAlignment="1">
      <alignment horizontal="right" vertical="center"/>
    </xf>
    <xf numFmtId="3" fontId="9" fillId="4" borderId="14" xfId="3" applyNumberFormat="1" applyFont="1" applyFill="1" applyBorder="1" applyAlignment="1">
      <alignment horizontal="right" vertical="center"/>
    </xf>
    <xf numFmtId="3" fontId="9" fillId="4" borderId="13" xfId="3" applyNumberFormat="1" applyFont="1" applyFill="1" applyBorder="1" applyAlignment="1">
      <alignment horizontal="right" vertical="center"/>
    </xf>
    <xf numFmtId="177" fontId="0" fillId="4" borderId="4" xfId="1" applyNumberFormat="1" applyFont="1" applyFill="1" applyBorder="1" applyAlignment="1">
      <alignment horizontal="right" vertical="center"/>
    </xf>
    <xf numFmtId="3" fontId="9" fillId="4" borderId="5" xfId="2" applyNumberFormat="1" applyFont="1" applyFill="1" applyBorder="1" applyAlignment="1">
      <alignment horizontal="right" vertical="center"/>
    </xf>
    <xf numFmtId="3" fontId="9" fillId="4" borderId="0" xfId="2" applyNumberFormat="1" applyFont="1" applyFill="1" applyBorder="1" applyAlignment="1">
      <alignment horizontal="right" vertical="center"/>
    </xf>
    <xf numFmtId="3" fontId="9" fillId="4" borderId="22" xfId="2" applyNumberFormat="1" applyFont="1" applyFill="1" applyBorder="1" applyAlignment="1">
      <alignment horizontal="right" vertical="center"/>
    </xf>
    <xf numFmtId="3" fontId="9" fillId="4" borderId="15" xfId="3" applyNumberFormat="1" applyFont="1" applyFill="1" applyBorder="1" applyAlignment="1">
      <alignment horizontal="right" vertical="center"/>
    </xf>
    <xf numFmtId="0" fontId="4" fillId="4" borderId="1"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3" xfId="0" applyFont="1" applyFill="1" applyBorder="1" applyAlignment="1">
      <alignment horizontal="center" vertical="center"/>
    </xf>
    <xf numFmtId="3" fontId="9" fillId="4" borderId="13" xfId="0" applyNumberFormat="1" applyFont="1" applyFill="1" applyBorder="1" applyAlignment="1">
      <alignment horizontal="right" vertical="center"/>
    </xf>
    <xf numFmtId="3" fontId="9" fillId="4" borderId="14" xfId="0" applyNumberFormat="1" applyFont="1" applyFill="1" applyBorder="1" applyAlignment="1">
      <alignment horizontal="right" vertical="center"/>
    </xf>
    <xf numFmtId="3" fontId="9" fillId="4" borderId="3" xfId="3" applyNumberFormat="1" applyFont="1" applyFill="1" applyBorder="1" applyAlignment="1">
      <alignment horizontal="right" vertical="center"/>
    </xf>
    <xf numFmtId="3" fontId="9" fillId="4" borderId="5" xfId="3" applyNumberFormat="1" applyFont="1" applyFill="1" applyBorder="1" applyAlignment="1">
      <alignment horizontal="right" vertical="center"/>
    </xf>
    <xf numFmtId="3" fontId="9" fillId="4" borderId="0" xfId="3" applyNumberFormat="1" applyFont="1" applyFill="1" applyBorder="1" applyAlignment="1">
      <alignment horizontal="right" vertical="center"/>
    </xf>
    <xf numFmtId="178" fontId="9" fillId="4" borderId="5" xfId="3" applyNumberFormat="1" applyFont="1" applyFill="1" applyBorder="1" applyAlignment="1">
      <alignment horizontal="right" vertical="center"/>
    </xf>
    <xf numFmtId="178" fontId="9" fillId="4" borderId="15" xfId="3" applyNumberFormat="1" applyFont="1" applyFill="1" applyBorder="1" applyAlignment="1">
      <alignment horizontal="right" vertical="center"/>
    </xf>
    <xf numFmtId="178" fontId="9" fillId="4" borderId="0" xfId="3" applyNumberFormat="1" applyFont="1" applyFill="1" applyBorder="1" applyAlignment="1">
      <alignment horizontal="right" vertical="center"/>
    </xf>
    <xf numFmtId="178" fontId="9" fillId="4" borderId="4" xfId="3" applyNumberFormat="1" applyFont="1" applyFill="1" applyBorder="1" applyAlignment="1">
      <alignment horizontal="right" vertical="center"/>
    </xf>
    <xf numFmtId="178" fontId="9" fillId="4" borderId="6" xfId="3" applyNumberFormat="1" applyFont="1" applyFill="1" applyBorder="1" applyAlignment="1">
      <alignment horizontal="right" vertical="center"/>
    </xf>
    <xf numFmtId="178" fontId="9" fillId="4" borderId="8" xfId="3" applyNumberFormat="1" applyFont="1" applyFill="1" applyBorder="1" applyAlignment="1">
      <alignment horizontal="right" vertical="center"/>
    </xf>
    <xf numFmtId="178" fontId="9" fillId="4" borderId="2" xfId="0" applyNumberFormat="1" applyFont="1" applyFill="1" applyBorder="1" applyAlignment="1">
      <alignment horizontal="right" vertical="center"/>
    </xf>
    <xf numFmtId="178" fontId="9" fillId="4" borderId="8" xfId="0" applyNumberFormat="1" applyFont="1" applyFill="1" applyBorder="1" applyAlignment="1">
      <alignment horizontal="right" vertical="center"/>
    </xf>
    <xf numFmtId="178" fontId="9" fillId="4" borderId="2" xfId="3" applyNumberFormat="1" applyFont="1" applyFill="1" applyBorder="1" applyAlignment="1">
      <alignment horizontal="right" vertical="center"/>
    </xf>
    <xf numFmtId="0" fontId="9" fillId="4" borderId="8" xfId="3" applyFont="1" applyFill="1" applyBorder="1" applyAlignment="1">
      <alignment horizontal="right" vertical="center"/>
    </xf>
    <xf numFmtId="0" fontId="9" fillId="4" borderId="4" xfId="3" applyFont="1" applyFill="1" applyBorder="1" applyAlignment="1">
      <alignment horizontal="right" vertical="center"/>
    </xf>
    <xf numFmtId="0" fontId="9" fillId="4" borderId="15" xfId="3" applyFont="1" applyFill="1" applyBorder="1" applyAlignment="1">
      <alignment horizontal="right" vertical="center"/>
    </xf>
    <xf numFmtId="178" fontId="9" fillId="4" borderId="9" xfId="3" applyNumberFormat="1" applyFont="1" applyFill="1" applyBorder="1" applyAlignment="1">
      <alignment horizontal="right" vertical="center"/>
    </xf>
    <xf numFmtId="178" fontId="9" fillId="4" borderId="16" xfId="3" applyNumberFormat="1" applyFont="1" applyFill="1" applyBorder="1" applyAlignment="1">
      <alignment horizontal="right" vertical="center"/>
    </xf>
    <xf numFmtId="178" fontId="9" fillId="4" borderId="11" xfId="0" applyNumberFormat="1" applyFont="1" applyFill="1" applyBorder="1" applyAlignment="1">
      <alignment horizontal="right" vertical="center"/>
    </xf>
    <xf numFmtId="178" fontId="9" fillId="4" borderId="16" xfId="0" applyNumberFormat="1" applyFont="1" applyFill="1" applyBorder="1" applyAlignment="1">
      <alignment horizontal="right" vertical="center"/>
    </xf>
    <xf numFmtId="178" fontId="9" fillId="4" borderId="11" xfId="3" applyNumberFormat="1" applyFont="1" applyFill="1" applyBorder="1" applyAlignment="1">
      <alignment horizontal="right" vertical="center"/>
    </xf>
    <xf numFmtId="0" fontId="9" fillId="4" borderId="16" xfId="3" applyFont="1" applyFill="1" applyBorder="1" applyAlignment="1">
      <alignment horizontal="right" vertical="center"/>
    </xf>
    <xf numFmtId="0" fontId="9" fillId="4" borderId="10" xfId="3" applyFont="1" applyFill="1" applyBorder="1" applyAlignment="1">
      <alignment horizontal="right" vertical="center"/>
    </xf>
    <xf numFmtId="3" fontId="9" fillId="4" borderId="4" xfId="3" applyNumberFormat="1" applyFont="1" applyFill="1" applyBorder="1" applyAlignment="1">
      <alignment horizontal="right" vertical="center"/>
    </xf>
    <xf numFmtId="0" fontId="9" fillId="4" borderId="7" xfId="3" applyFont="1" applyFill="1" applyBorder="1" applyAlignment="1">
      <alignment horizontal="right" vertical="center"/>
    </xf>
    <xf numFmtId="0" fontId="0" fillId="4" borderId="14" xfId="0" applyFont="1" applyFill="1" applyBorder="1" applyAlignment="1">
      <alignment wrapText="1"/>
    </xf>
    <xf numFmtId="3" fontId="9" fillId="4" borderId="3" xfId="2" applyNumberFormat="1" applyFont="1" applyFill="1" applyBorder="1" applyAlignment="1">
      <alignment horizontal="right" vertical="center"/>
    </xf>
    <xf numFmtId="0" fontId="0" fillId="4" borderId="15" xfId="0" applyFont="1" applyFill="1" applyBorder="1" applyAlignment="1">
      <alignment wrapText="1"/>
    </xf>
    <xf numFmtId="3" fontId="9" fillId="4" borderId="0" xfId="3" applyNumberFormat="1" applyFont="1" applyFill="1" applyAlignment="1">
      <alignment horizontal="right" vertical="center"/>
    </xf>
    <xf numFmtId="0" fontId="0" fillId="4" borderId="15" xfId="0" applyFont="1" applyFill="1" applyBorder="1" applyAlignment="1">
      <alignment horizontal="left" vertical="center" wrapText="1"/>
    </xf>
    <xf numFmtId="177" fontId="9" fillId="4" borderId="5" xfId="3" applyNumberFormat="1" applyFont="1" applyFill="1" applyBorder="1" applyAlignment="1">
      <alignment horizontal="right" vertical="center"/>
    </xf>
    <xf numFmtId="177" fontId="9" fillId="4" borderId="15" xfId="3" applyNumberFormat="1" applyFont="1" applyFill="1" applyBorder="1" applyAlignment="1">
      <alignment horizontal="right" vertical="center"/>
    </xf>
    <xf numFmtId="177" fontId="9" fillId="4" borderId="0" xfId="3" applyNumberFormat="1" applyFont="1" applyFill="1" applyBorder="1" applyAlignment="1">
      <alignment horizontal="right" vertical="center"/>
    </xf>
    <xf numFmtId="177" fontId="9" fillId="4" borderId="4" xfId="3" applyNumberFormat="1" applyFont="1" applyFill="1" applyBorder="1" applyAlignment="1">
      <alignment horizontal="right" vertical="center"/>
    </xf>
    <xf numFmtId="0" fontId="0" fillId="4" borderId="8" xfId="0" applyFont="1" applyFill="1" applyBorder="1" applyAlignment="1">
      <alignment wrapText="1"/>
    </xf>
    <xf numFmtId="0" fontId="9" fillId="4" borderId="0" xfId="3" applyFont="1" applyFill="1" applyAlignment="1">
      <alignment horizontal="right" vertical="center"/>
    </xf>
    <xf numFmtId="0" fontId="9" fillId="4" borderId="2" xfId="3" applyFont="1" applyFill="1" applyBorder="1" applyAlignment="1">
      <alignment horizontal="right" vertical="center"/>
    </xf>
    <xf numFmtId="0" fontId="9" fillId="4" borderId="0" xfId="3" applyFont="1" applyFill="1" applyBorder="1" applyAlignment="1">
      <alignment horizontal="right" vertical="center"/>
    </xf>
    <xf numFmtId="177" fontId="9" fillId="4" borderId="8" xfId="0" applyNumberFormat="1" applyFont="1" applyFill="1" applyBorder="1" applyAlignment="1">
      <alignment vertical="center"/>
    </xf>
    <xf numFmtId="177" fontId="9" fillId="4" borderId="7" xfId="0" applyNumberFormat="1" applyFont="1" applyFill="1" applyBorder="1" applyAlignment="1">
      <alignment horizontal="right" vertical="center"/>
    </xf>
    <xf numFmtId="0" fontId="3" fillId="4" borderId="8" xfId="0" applyFont="1" applyFill="1" applyBorder="1" applyAlignment="1">
      <alignment horizontal="right" vertical="center"/>
    </xf>
    <xf numFmtId="0" fontId="9" fillId="4" borderId="9" xfId="3" applyFont="1" applyFill="1" applyBorder="1" applyAlignment="1">
      <alignment horizontal="right" vertical="center"/>
    </xf>
    <xf numFmtId="0" fontId="9" fillId="4" borderId="11" xfId="3" applyFont="1" applyFill="1" applyBorder="1" applyAlignment="1">
      <alignment horizontal="right" vertical="center"/>
    </xf>
    <xf numFmtId="0" fontId="3" fillId="4" borderId="16" xfId="0" applyFont="1" applyFill="1" applyBorder="1" applyAlignment="1">
      <alignment horizontal="right" vertical="center"/>
    </xf>
    <xf numFmtId="177" fontId="0" fillId="4" borderId="16" xfId="0" applyNumberFormat="1" applyFont="1" applyFill="1" applyBorder="1" applyAlignment="1">
      <alignment vertical="center" wrapText="1"/>
    </xf>
    <xf numFmtId="177" fontId="0" fillId="4" borderId="10" xfId="0" applyNumberFormat="1" applyFont="1" applyFill="1" applyBorder="1" applyAlignment="1">
      <alignment horizontal="right" vertical="center" wrapText="1"/>
    </xf>
    <xf numFmtId="177" fontId="3" fillId="4" borderId="5" xfId="0" applyNumberFormat="1" applyFont="1" applyFill="1" applyBorder="1" applyAlignment="1">
      <alignment horizontal="right" vertical="center"/>
    </xf>
    <xf numFmtId="177" fontId="3" fillId="4" borderId="15" xfId="0" applyNumberFormat="1" applyFont="1" applyFill="1" applyBorder="1" applyAlignment="1">
      <alignment horizontal="right" vertical="center"/>
    </xf>
    <xf numFmtId="177" fontId="3" fillId="4" borderId="0" xfId="0" applyNumberFormat="1" applyFont="1" applyFill="1" applyBorder="1" applyAlignment="1">
      <alignment horizontal="right" vertical="center"/>
    </xf>
    <xf numFmtId="177" fontId="3" fillId="4" borderId="4" xfId="0" applyNumberFormat="1" applyFont="1" applyFill="1" applyBorder="1" applyAlignment="1">
      <alignment horizontal="right" vertical="center"/>
    </xf>
    <xf numFmtId="0" fontId="3" fillId="4" borderId="2" xfId="0" applyFont="1" applyFill="1" applyBorder="1" applyAlignment="1">
      <alignment horizontal="right" vertical="center"/>
    </xf>
    <xf numFmtId="177" fontId="9" fillId="4" borderId="8" xfId="3" applyNumberFormat="1" applyFont="1" applyFill="1" applyBorder="1" applyAlignment="1">
      <alignment vertical="center"/>
    </xf>
    <xf numFmtId="177" fontId="0" fillId="4" borderId="7" xfId="0" applyNumberFormat="1" applyFont="1" applyFill="1" applyBorder="1" applyAlignment="1">
      <alignment horizontal="right" vertical="center"/>
    </xf>
    <xf numFmtId="0" fontId="0" fillId="4" borderId="6" xfId="0" applyFont="1" applyFill="1" applyBorder="1" applyAlignment="1">
      <alignment horizontal="right" vertical="center" wrapText="1"/>
    </xf>
    <xf numFmtId="0" fontId="0" fillId="4" borderId="2" xfId="0" applyFont="1" applyFill="1" applyBorder="1" applyAlignment="1">
      <alignment horizontal="right" vertical="center" wrapText="1"/>
    </xf>
    <xf numFmtId="3" fontId="9" fillId="4" borderId="0" xfId="33" applyNumberFormat="1" applyFont="1" applyFill="1" applyBorder="1" applyAlignment="1">
      <alignment horizontal="right" vertical="center"/>
    </xf>
    <xf numFmtId="179" fontId="9" fillId="4" borderId="5" xfId="0" quotePrefix="1" applyNumberFormat="1" applyFont="1" applyFill="1" applyBorder="1" applyAlignment="1">
      <alignment horizontal="right" vertical="center"/>
    </xf>
    <xf numFmtId="179" fontId="9" fillId="4" borderId="0" xfId="0" quotePrefix="1" applyNumberFormat="1" applyFont="1" applyFill="1" applyBorder="1" applyAlignment="1">
      <alignment horizontal="right" vertical="center"/>
    </xf>
    <xf numFmtId="179" fontId="9" fillId="4" borderId="5" xfId="2" applyNumberFormat="1" applyFont="1" applyFill="1" applyBorder="1" applyAlignment="1">
      <alignment horizontal="right" vertical="center"/>
    </xf>
    <xf numFmtId="178" fontId="9" fillId="4" borderId="4" xfId="0" quotePrefix="1" applyNumberFormat="1" applyFont="1" applyFill="1" applyBorder="1" applyAlignment="1">
      <alignment horizontal="right" vertical="center"/>
    </xf>
    <xf numFmtId="179" fontId="9" fillId="4" borderId="0" xfId="2" applyNumberFormat="1" applyFont="1" applyFill="1" applyBorder="1" applyAlignment="1">
      <alignment horizontal="right" vertical="center"/>
    </xf>
    <xf numFmtId="178" fontId="9" fillId="4" borderId="0" xfId="0" quotePrefix="1" applyNumberFormat="1" applyFont="1" applyFill="1" applyBorder="1" applyAlignment="1">
      <alignment horizontal="right" vertical="center"/>
    </xf>
    <xf numFmtId="176" fontId="9" fillId="4" borderId="0" xfId="33" applyNumberFormat="1" applyFont="1" applyFill="1" applyBorder="1" applyAlignment="1">
      <alignment horizontal="right" vertical="center"/>
    </xf>
    <xf numFmtId="176" fontId="9" fillId="4" borderId="0" xfId="2" applyNumberFormat="1" applyFont="1" applyFill="1" applyBorder="1" applyAlignment="1">
      <alignment horizontal="right" vertical="center"/>
    </xf>
    <xf numFmtId="176" fontId="9" fillId="4" borderId="5" xfId="2" applyNumberFormat="1" applyFont="1" applyFill="1" applyBorder="1" applyAlignment="1">
      <alignment horizontal="right" vertical="center"/>
    </xf>
    <xf numFmtId="3" fontId="9" fillId="4" borderId="13" xfId="33" applyNumberFormat="1" applyFont="1" applyFill="1" applyBorder="1" applyAlignment="1">
      <alignment horizontal="right" vertical="center"/>
    </xf>
    <xf numFmtId="3" fontId="9" fillId="4" borderId="6" xfId="0" applyNumberFormat="1" applyFont="1" applyFill="1" applyBorder="1" applyAlignment="1">
      <alignment horizontal="right" vertical="center"/>
    </xf>
    <xf numFmtId="178" fontId="9" fillId="4" borderId="2" xfId="0" quotePrefix="1" applyNumberFormat="1" applyFont="1" applyFill="1" applyBorder="1" applyAlignment="1">
      <alignment horizontal="right" vertical="center"/>
    </xf>
    <xf numFmtId="179" fontId="9" fillId="4" borderId="6" xfId="2" applyNumberFormat="1" applyFont="1" applyFill="1" applyBorder="1" applyAlignment="1">
      <alignment horizontal="right" vertical="center"/>
    </xf>
    <xf numFmtId="178" fontId="9" fillId="4" borderId="7" xfId="0" quotePrefix="1" applyNumberFormat="1" applyFont="1" applyFill="1" applyBorder="1" applyAlignment="1">
      <alignment horizontal="right" vertical="center"/>
    </xf>
    <xf numFmtId="3" fontId="9" fillId="4" borderId="2" xfId="0" applyNumberFormat="1" applyFont="1" applyFill="1" applyBorder="1" applyAlignment="1">
      <alignment horizontal="right" vertical="center"/>
    </xf>
    <xf numFmtId="176" fontId="9" fillId="4" borderId="2" xfId="33" applyNumberFormat="1" applyFont="1" applyFill="1" applyBorder="1" applyAlignment="1">
      <alignment horizontal="right" vertical="center"/>
    </xf>
    <xf numFmtId="176" fontId="9" fillId="4" borderId="2" xfId="2" applyNumberFormat="1" applyFont="1" applyFill="1" applyBorder="1" applyAlignment="1">
      <alignment horizontal="right" vertical="center"/>
    </xf>
    <xf numFmtId="176" fontId="9" fillId="4" borderId="6" xfId="2" applyNumberFormat="1" applyFont="1" applyFill="1" applyBorder="1" applyAlignment="1">
      <alignment horizontal="right" vertical="center"/>
    </xf>
    <xf numFmtId="3" fontId="9" fillId="4" borderId="9" xfId="0" applyNumberFormat="1" applyFont="1" applyFill="1" applyBorder="1" applyAlignment="1">
      <alignment horizontal="right" vertical="center"/>
    </xf>
    <xf numFmtId="178" fontId="9" fillId="4" borderId="11" xfId="0" quotePrefix="1" applyNumberFormat="1" applyFont="1" applyFill="1" applyBorder="1" applyAlignment="1">
      <alignment horizontal="right" vertical="center"/>
    </xf>
    <xf numFmtId="179" fontId="9" fillId="4" borderId="9" xfId="2" applyNumberFormat="1" applyFont="1" applyFill="1" applyBorder="1" applyAlignment="1">
      <alignment horizontal="right" vertical="center"/>
    </xf>
    <xf numFmtId="178" fontId="9" fillId="4" borderId="10" xfId="0" quotePrefix="1" applyNumberFormat="1" applyFont="1" applyFill="1" applyBorder="1" applyAlignment="1">
      <alignment horizontal="right" vertical="center"/>
    </xf>
    <xf numFmtId="179" fontId="9" fillId="4" borderId="11" xfId="2" applyNumberFormat="1" applyFont="1" applyFill="1" applyBorder="1" applyAlignment="1">
      <alignment horizontal="right" vertical="center"/>
    </xf>
    <xf numFmtId="3" fontId="9" fillId="4" borderId="11" xfId="0" applyNumberFormat="1" applyFont="1" applyFill="1" applyBorder="1" applyAlignment="1">
      <alignment horizontal="right" vertical="center"/>
    </xf>
    <xf numFmtId="176" fontId="9" fillId="4" borderId="11" xfId="2" applyNumberFormat="1" applyFont="1" applyFill="1" applyBorder="1" applyAlignment="1">
      <alignment horizontal="right" vertical="center"/>
    </xf>
    <xf numFmtId="176" fontId="9" fillId="4" borderId="9" xfId="2" applyNumberFormat="1" applyFont="1" applyFill="1" applyBorder="1" applyAlignment="1">
      <alignment horizontal="right" vertical="center"/>
    </xf>
    <xf numFmtId="3" fontId="9" fillId="4" borderId="6" xfId="2" applyNumberFormat="1" applyFont="1" applyFill="1" applyBorder="1" applyAlignment="1">
      <alignment horizontal="right" vertical="center"/>
    </xf>
    <xf numFmtId="3" fontId="9" fillId="4" borderId="2" xfId="2" applyNumberFormat="1" applyFont="1" applyFill="1" applyBorder="1" applyAlignment="1">
      <alignment horizontal="right" vertical="center"/>
    </xf>
    <xf numFmtId="3" fontId="9" fillId="4" borderId="2" xfId="33" applyNumberFormat="1" applyFont="1" applyFill="1" applyBorder="1" applyAlignment="1">
      <alignment horizontal="right" vertical="center"/>
    </xf>
    <xf numFmtId="0" fontId="0" fillId="4" borderId="7" xfId="0" applyFont="1" applyFill="1" applyBorder="1" applyAlignment="1">
      <alignment horizontal="right" vertical="center" wrapText="1"/>
    </xf>
    <xf numFmtId="0" fontId="0" fillId="4" borderId="4" xfId="0" applyFill="1" applyBorder="1"/>
    <xf numFmtId="178" fontId="9" fillId="4" borderId="0" xfId="2" applyNumberFormat="1" applyFont="1" applyFill="1" applyBorder="1" applyAlignment="1">
      <alignment horizontal="right" vertical="center"/>
    </xf>
    <xf numFmtId="178" fontId="9" fillId="4" borderId="3" xfId="2" applyNumberFormat="1" applyFont="1" applyFill="1" applyBorder="1" applyAlignment="1">
      <alignment horizontal="right" vertical="center"/>
    </xf>
    <xf numFmtId="0" fontId="0" fillId="4" borderId="1" xfId="0" applyFill="1" applyBorder="1" applyAlignment="1">
      <alignment wrapText="1"/>
    </xf>
    <xf numFmtId="0" fontId="4" fillId="4" borderId="18" xfId="0" applyFont="1" applyFill="1" applyBorder="1"/>
    <xf numFmtId="0" fontId="4" fillId="4" borderId="19" xfId="0" applyFont="1" applyFill="1" applyBorder="1"/>
    <xf numFmtId="0" fontId="0" fillId="4" borderId="15" xfId="0" applyFill="1" applyBorder="1" applyAlignment="1">
      <alignment wrapText="1"/>
    </xf>
    <xf numFmtId="0" fontId="9" fillId="4" borderId="0" xfId="0" applyFont="1" applyFill="1"/>
    <xf numFmtId="0" fontId="9" fillId="4" borderId="0" xfId="0" applyFont="1" applyFill="1" applyBorder="1"/>
    <xf numFmtId="0" fontId="9" fillId="4" borderId="9" xfId="0" applyFont="1" applyFill="1" applyBorder="1"/>
    <xf numFmtId="0" fontId="9" fillId="4" borderId="11" xfId="0" applyFont="1" applyFill="1" applyBorder="1"/>
    <xf numFmtId="0" fontId="0" fillId="4" borderId="10" xfId="0" applyFill="1" applyBorder="1"/>
    <xf numFmtId="0" fontId="0" fillId="4" borderId="21" xfId="0" applyFill="1" applyBorder="1" applyAlignment="1">
      <alignment wrapText="1"/>
    </xf>
    <xf numFmtId="0" fontId="0" fillId="4" borderId="2" xfId="0" applyFill="1" applyBorder="1"/>
    <xf numFmtId="0" fontId="0" fillId="4" borderId="7" xfId="0" applyFill="1" applyBorder="1"/>
    <xf numFmtId="3" fontId="0" fillId="4" borderId="0" xfId="0" applyNumberFormat="1" applyFont="1" applyFill="1" applyBorder="1" applyAlignment="1">
      <alignment horizontal="right" vertical="center" wrapText="1"/>
    </xf>
    <xf numFmtId="3" fontId="0" fillId="4" borderId="0" xfId="0" applyNumberFormat="1" applyFill="1" applyBorder="1" applyAlignment="1">
      <alignment horizontal="right" vertical="center"/>
    </xf>
    <xf numFmtId="177" fontId="9" fillId="4" borderId="4" xfId="1" applyNumberFormat="1" applyFont="1" applyFill="1" applyBorder="1" applyAlignment="1">
      <alignment horizontal="right" vertical="center"/>
    </xf>
    <xf numFmtId="3" fontId="0" fillId="4" borderId="2" xfId="0" applyNumberFormat="1" applyFont="1" applyFill="1" applyBorder="1" applyAlignment="1">
      <alignment horizontal="right" vertical="center" wrapText="1"/>
    </xf>
    <xf numFmtId="3" fontId="0" fillId="4" borderId="2" xfId="0" applyNumberFormat="1" applyFill="1" applyBorder="1" applyAlignment="1">
      <alignment horizontal="right" vertical="center"/>
    </xf>
    <xf numFmtId="0" fontId="4" fillId="4" borderId="14" xfId="0" applyFont="1" applyFill="1" applyBorder="1" applyAlignment="1">
      <alignment wrapText="1"/>
    </xf>
    <xf numFmtId="3" fontId="4" fillId="4" borderId="0" xfId="0" applyNumberFormat="1" applyFont="1" applyFill="1" applyBorder="1" applyAlignment="1">
      <alignment horizontal="right" vertical="center" wrapText="1"/>
    </xf>
    <xf numFmtId="177" fontId="4" fillId="4" borderId="4" xfId="0" applyNumberFormat="1" applyFont="1" applyFill="1" applyBorder="1" applyAlignment="1">
      <alignment horizontal="right" vertical="center"/>
    </xf>
    <xf numFmtId="3" fontId="4" fillId="4" borderId="0" xfId="0" applyNumberFormat="1" applyFont="1" applyFill="1" applyBorder="1" applyAlignment="1">
      <alignment horizontal="right" vertical="center"/>
    </xf>
    <xf numFmtId="178" fontId="9" fillId="4" borderId="7" xfId="0" applyNumberFormat="1" applyFont="1" applyFill="1" applyBorder="1" applyAlignment="1">
      <alignment horizontal="right" vertical="center"/>
    </xf>
    <xf numFmtId="0" fontId="0" fillId="4" borderId="5" xfId="0" applyFont="1" applyFill="1" applyBorder="1" applyAlignment="1">
      <alignment horizontal="right" vertical="center"/>
    </xf>
    <xf numFmtId="0" fontId="0" fillId="4" borderId="4" xfId="0" applyFont="1" applyFill="1" applyBorder="1" applyAlignment="1">
      <alignment horizontal="right" vertical="center" wrapText="1"/>
    </xf>
    <xf numFmtId="178" fontId="9" fillId="4" borderId="4" xfId="2" applyNumberFormat="1" applyFont="1" applyFill="1" applyBorder="1" applyAlignment="1">
      <alignment horizontal="right" vertical="center"/>
    </xf>
    <xf numFmtId="178" fontId="9" fillId="4" borderId="23" xfId="2" applyNumberFormat="1" applyFont="1" applyFill="1" applyBorder="1" applyAlignment="1">
      <alignment horizontal="right" vertical="center"/>
    </xf>
    <xf numFmtId="178" fontId="9" fillId="4" borderId="13" xfId="2" applyNumberFormat="1" applyFont="1" applyFill="1" applyBorder="1" applyAlignment="1">
      <alignment horizontal="right" vertical="center"/>
    </xf>
    <xf numFmtId="0" fontId="0" fillId="4" borderId="0" xfId="0" applyFont="1" applyFill="1" applyBorder="1" applyAlignment="1">
      <alignment horizontal="right" vertical="center" wrapText="1"/>
    </xf>
    <xf numFmtId="0" fontId="0" fillId="4" borderId="0" xfId="0" applyFont="1" applyFill="1" applyBorder="1" applyAlignment="1">
      <alignment horizontal="right" vertical="center"/>
    </xf>
    <xf numFmtId="0" fontId="4" fillId="4" borderId="15" xfId="0" applyFont="1" applyFill="1" applyBorder="1" applyAlignment="1">
      <alignment vertical="center" wrapText="1"/>
    </xf>
    <xf numFmtId="0" fontId="4" fillId="4" borderId="8" xfId="0" applyFont="1" applyFill="1" applyBorder="1" applyAlignment="1">
      <alignment wrapText="1"/>
    </xf>
    <xf numFmtId="0" fontId="4" fillId="4" borderId="16" xfId="0" applyFont="1" applyFill="1" applyBorder="1" applyAlignment="1">
      <alignment wrapText="1"/>
    </xf>
    <xf numFmtId="0" fontId="4" fillId="4" borderId="3" xfId="0" applyFont="1" applyFill="1" applyBorder="1" applyAlignment="1">
      <alignment horizontal="center" vertical="center"/>
    </xf>
    <xf numFmtId="0" fontId="4" fillId="4" borderId="14" xfId="0" applyFont="1" applyFill="1" applyBorder="1" applyAlignment="1">
      <alignment vertical="center" wrapText="1"/>
    </xf>
    <xf numFmtId="0" fontId="0" fillId="4" borderId="15" xfId="0" applyFont="1" applyFill="1" applyBorder="1" applyAlignment="1">
      <alignment vertical="center" wrapText="1"/>
    </xf>
    <xf numFmtId="0" fontId="0" fillId="4" borderId="16" xfId="0" applyFont="1" applyFill="1" applyBorder="1" applyAlignment="1">
      <alignment vertical="center" wrapText="1"/>
    </xf>
    <xf numFmtId="0" fontId="0" fillId="4" borderId="14"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4" borderId="0" xfId="0" applyFill="1" applyBorder="1"/>
    <xf numFmtId="0" fontId="0" fillId="4" borderId="11" xfId="0" applyFill="1" applyBorder="1"/>
    <xf numFmtId="0" fontId="0" fillId="4" borderId="6" xfId="0" applyFill="1" applyBorder="1" applyAlignment="1">
      <alignment horizontal="right" vertical="center"/>
    </xf>
    <xf numFmtId="0" fontId="0" fillId="4" borderId="2" xfId="0" applyFill="1" applyBorder="1" applyAlignment="1">
      <alignment horizontal="right" vertical="center" wrapText="1"/>
    </xf>
    <xf numFmtId="0" fontId="0" fillId="4" borderId="7" xfId="0" applyFill="1" applyBorder="1" applyAlignment="1">
      <alignment horizontal="right" vertical="center" wrapText="1"/>
    </xf>
    <xf numFmtId="0" fontId="0" fillId="4" borderId="16" xfId="0" applyFill="1" applyBorder="1" applyAlignment="1">
      <alignment vertical="center" wrapText="1"/>
    </xf>
    <xf numFmtId="0" fontId="0" fillId="4" borderId="8" xfId="0" applyFill="1" applyBorder="1" applyAlignment="1">
      <alignment vertical="center" wrapText="1"/>
    </xf>
    <xf numFmtId="177" fontId="3" fillId="4" borderId="10" xfId="1" applyNumberFormat="1" applyFont="1" applyFill="1" applyBorder="1" applyAlignment="1">
      <alignment vertical="center"/>
    </xf>
    <xf numFmtId="177" fontId="3" fillId="4" borderId="7" xfId="1" applyNumberFormat="1" applyFont="1" applyFill="1" applyBorder="1" applyAlignment="1">
      <alignment vertical="center"/>
    </xf>
    <xf numFmtId="3" fontId="3" fillId="4" borderId="0" xfId="35" applyNumberFormat="1" applyFont="1" applyFill="1" applyAlignment="1">
      <alignment vertical="center"/>
    </xf>
    <xf numFmtId="178" fontId="3" fillId="4" borderId="3" xfId="36" applyNumberFormat="1" applyFont="1" applyFill="1" applyBorder="1" applyAlignment="1">
      <alignment vertical="center"/>
    </xf>
    <xf numFmtId="3" fontId="3" fillId="4" borderId="12" xfId="35" applyNumberFormat="1" applyFont="1" applyFill="1" applyBorder="1" applyAlignment="1">
      <alignment vertical="center"/>
    </xf>
    <xf numFmtId="3" fontId="9" fillId="4" borderId="12" xfId="37" applyNumberFormat="1" applyFont="1" applyFill="1" applyBorder="1" applyAlignment="1">
      <alignment vertical="center"/>
    </xf>
    <xf numFmtId="3" fontId="3" fillId="4" borderId="6" xfId="36" applyNumberFormat="1" applyFont="1" applyFill="1" applyBorder="1" applyAlignment="1">
      <alignment vertical="center"/>
    </xf>
    <xf numFmtId="3" fontId="3" fillId="4" borderId="2" xfId="35" applyNumberFormat="1" applyFont="1" applyFill="1" applyBorder="1" applyAlignment="1">
      <alignment vertical="center"/>
    </xf>
    <xf numFmtId="3" fontId="9" fillId="4" borderId="6" xfId="2" applyNumberFormat="1" applyFont="1" applyFill="1" applyBorder="1" applyAlignment="1">
      <alignment vertical="center"/>
    </xf>
    <xf numFmtId="180" fontId="3" fillId="0" borderId="11" xfId="0" applyNumberFormat="1" applyFont="1" applyBorder="1" applyAlignment="1">
      <alignment vertical="center"/>
    </xf>
    <xf numFmtId="3" fontId="3" fillId="0" borderId="11" xfId="0" applyNumberFormat="1" applyFont="1" applyBorder="1" applyAlignment="1">
      <alignment vertical="center"/>
    </xf>
    <xf numFmtId="3" fontId="3" fillId="4" borderId="9" xfId="36" applyNumberFormat="1" applyFont="1" applyFill="1" applyBorder="1" applyAlignment="1">
      <alignment vertical="center"/>
    </xf>
    <xf numFmtId="3" fontId="3" fillId="4" borderId="11" xfId="35" applyNumberFormat="1" applyFont="1" applyFill="1" applyBorder="1" applyAlignment="1">
      <alignment vertical="center"/>
    </xf>
    <xf numFmtId="3" fontId="9" fillId="4" borderId="9" xfId="2" applyNumberFormat="1" applyFont="1" applyFill="1" applyBorder="1" applyAlignment="1">
      <alignment vertical="center"/>
    </xf>
    <xf numFmtId="3" fontId="3" fillId="4" borderId="22" xfId="35" applyNumberFormat="1" applyFont="1" applyFill="1" applyBorder="1" applyAlignment="1">
      <alignment vertical="center"/>
    </xf>
    <xf numFmtId="178" fontId="3" fillId="4" borderId="23" xfId="36" applyNumberFormat="1" applyFont="1" applyFill="1" applyBorder="1" applyAlignment="1">
      <alignment vertical="center"/>
    </xf>
    <xf numFmtId="3" fontId="3" fillId="4" borderId="24" xfId="35" applyNumberFormat="1" applyFont="1" applyFill="1" applyBorder="1" applyAlignment="1">
      <alignment vertical="center"/>
    </xf>
    <xf numFmtId="3" fontId="9" fillId="4" borderId="22" xfId="37" applyNumberFormat="1" applyFont="1" applyFill="1" applyBorder="1" applyAlignment="1">
      <alignment vertical="center"/>
    </xf>
    <xf numFmtId="180" fontId="3" fillId="0" borderId="6" xfId="0" applyNumberFormat="1" applyFont="1" applyBorder="1" applyAlignment="1">
      <alignment vertical="center"/>
    </xf>
    <xf numFmtId="3" fontId="3" fillId="0" borderId="2" xfId="0" applyNumberFormat="1" applyFont="1" applyBorder="1" applyAlignment="1">
      <alignment vertical="center"/>
    </xf>
    <xf numFmtId="180" fontId="3" fillId="0" borderId="2" xfId="0" applyNumberFormat="1" applyFont="1" applyBorder="1" applyAlignment="1">
      <alignment vertical="center"/>
    </xf>
    <xf numFmtId="0" fontId="4" fillId="4" borderId="3" xfId="0" applyFont="1" applyFill="1" applyBorder="1" applyAlignment="1">
      <alignment horizontal="center" vertical="center"/>
    </xf>
    <xf numFmtId="0" fontId="6" fillId="2" borderId="0" xfId="0" applyFont="1" applyFill="1" applyAlignment="1"/>
    <xf numFmtId="0" fontId="0" fillId="0" borderId="0" xfId="0" applyFill="1" applyAlignment="1">
      <alignment horizontal="left"/>
    </xf>
    <xf numFmtId="0" fontId="4" fillId="2" borderId="0" xfId="0" applyFont="1" applyFill="1" applyAlignment="1"/>
    <xf numFmtId="0" fontId="0" fillId="0" borderId="0" xfId="0" applyAlignment="1">
      <alignment vertical="top"/>
    </xf>
    <xf numFmtId="0" fontId="4" fillId="0" borderId="0" xfId="0" applyFont="1" applyFill="1" applyAlignment="1"/>
    <xf numFmtId="181" fontId="9" fillId="4" borderId="0" xfId="2" applyNumberFormat="1" applyFont="1" applyFill="1" applyBorder="1" applyAlignment="1">
      <alignment horizontal="right" vertical="center"/>
    </xf>
    <xf numFmtId="3" fontId="9" fillId="4" borderId="0" xfId="2" applyNumberFormat="1" applyFont="1" applyFill="1" applyBorder="1" applyAlignment="1">
      <alignment vertical="center"/>
    </xf>
    <xf numFmtId="3" fontId="9" fillId="4" borderId="11" xfId="2" applyNumberFormat="1" applyFont="1" applyFill="1" applyBorder="1" applyAlignment="1">
      <alignment vertical="center"/>
    </xf>
    <xf numFmtId="3" fontId="9" fillId="4" borderId="2" xfId="2" applyNumberFormat="1" applyFont="1" applyFill="1" applyBorder="1" applyAlignment="1">
      <alignment vertical="center"/>
    </xf>
    <xf numFmtId="3" fontId="9" fillId="4" borderId="5" xfId="2" applyNumberFormat="1" applyFont="1" applyFill="1" applyBorder="1" applyAlignment="1">
      <alignment vertical="center"/>
    </xf>
    <xf numFmtId="181" fontId="9" fillId="4" borderId="5" xfId="2" applyNumberFormat="1" applyFont="1" applyFill="1" applyBorder="1" applyAlignment="1">
      <alignment horizontal="right" vertical="center"/>
    </xf>
    <xf numFmtId="0" fontId="4" fillId="4" borderId="3" xfId="0" applyFont="1" applyFill="1" applyBorder="1" applyAlignment="1">
      <alignment horizontal="center" vertical="center"/>
    </xf>
    <xf numFmtId="3" fontId="9" fillId="4" borderId="25" xfId="3" applyNumberFormat="1" applyFont="1" applyFill="1" applyBorder="1" applyAlignment="1">
      <alignment horizontal="right" vertical="center"/>
    </xf>
    <xf numFmtId="3" fontId="9" fillId="4" borderId="25" xfId="2" applyNumberFormat="1" applyFont="1" applyFill="1" applyBorder="1" applyAlignment="1">
      <alignment horizontal="right" vertical="center"/>
    </xf>
    <xf numFmtId="178" fontId="9" fillId="4" borderId="26" xfId="2" applyNumberFormat="1" applyFont="1" applyFill="1" applyBorder="1" applyAlignment="1">
      <alignment horizontal="right" vertical="center"/>
    </xf>
    <xf numFmtId="3" fontId="9" fillId="4" borderId="25" xfId="0" applyNumberFormat="1" applyFont="1" applyFill="1" applyBorder="1" applyAlignment="1">
      <alignment horizontal="right" vertical="center"/>
    </xf>
    <xf numFmtId="178" fontId="9" fillId="4" borderId="26" xfId="0" applyNumberFormat="1" applyFont="1" applyFill="1" applyBorder="1" applyAlignment="1">
      <alignment horizontal="right" vertical="center"/>
    </xf>
    <xf numFmtId="0" fontId="4" fillId="4" borderId="26" xfId="0" applyFont="1" applyFill="1" applyBorder="1" applyAlignment="1">
      <alignment vertical="center" wrapText="1"/>
    </xf>
    <xf numFmtId="0" fontId="4" fillId="2" borderId="25" xfId="0" applyFont="1" applyFill="1" applyBorder="1" applyAlignment="1"/>
    <xf numFmtId="0" fontId="0" fillId="2" borderId="2" xfId="0" applyFill="1" applyBorder="1" applyAlignment="1"/>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xf>
    <xf numFmtId="0" fontId="0" fillId="4" borderId="25" xfId="0" applyFont="1" applyFill="1" applyBorder="1" applyAlignment="1">
      <alignment horizontal="center"/>
    </xf>
    <xf numFmtId="0" fontId="0" fillId="4" borderId="26" xfId="0" applyFont="1" applyFill="1" applyBorder="1" applyAlignment="1">
      <alignment horizontal="center"/>
    </xf>
    <xf numFmtId="0" fontId="0" fillId="4" borderId="6" xfId="0" applyFont="1" applyFill="1" applyBorder="1" applyAlignment="1">
      <alignment horizontal="center"/>
    </xf>
    <xf numFmtId="0" fontId="0" fillId="4" borderId="7" xfId="0" applyFont="1" applyFill="1" applyBorder="1" applyAlignment="1">
      <alignment horizontal="center"/>
    </xf>
    <xf numFmtId="0" fontId="1" fillId="0" borderId="0" xfId="0" applyFont="1"/>
    <xf numFmtId="0" fontId="0" fillId="0" borderId="0" xfId="0" applyFont="1"/>
    <xf numFmtId="0" fontId="0" fillId="4" borderId="0" xfId="0" applyFont="1" applyFill="1"/>
    <xf numFmtId="0" fontId="17" fillId="4" borderId="0" xfId="34" quotePrefix="1" applyFont="1" applyFill="1" applyAlignment="1">
      <alignment horizontal="left"/>
    </xf>
    <xf numFmtId="0" fontId="17" fillId="4" borderId="0" xfId="34" applyFont="1" applyFill="1" applyAlignment="1">
      <alignment horizontal="left"/>
    </xf>
    <xf numFmtId="0" fontId="17" fillId="4" borderId="0" xfId="34" applyFont="1" applyFill="1"/>
    <xf numFmtId="0" fontId="17" fillId="4" borderId="0" xfId="34" applyFont="1" applyFill="1" applyAlignment="1"/>
    <xf numFmtId="0" fontId="0" fillId="0" borderId="0" xfId="0" applyFont="1" applyFill="1"/>
    <xf numFmtId="0" fontId="0" fillId="4" borderId="30" xfId="0" applyFont="1" applyFill="1" applyBorder="1" applyAlignment="1">
      <alignment horizontal="center"/>
    </xf>
    <xf numFmtId="0" fontId="0" fillId="4" borderId="2" xfId="0" applyFont="1" applyFill="1" applyBorder="1" applyAlignment="1">
      <alignment horizontal="right" vertical="center"/>
    </xf>
    <xf numFmtId="0" fontId="0" fillId="4" borderId="6" xfId="0" applyFont="1" applyFill="1" applyBorder="1" applyAlignment="1">
      <alignment horizontal="right" vertical="center"/>
    </xf>
    <xf numFmtId="0" fontId="0" fillId="4" borderId="31" xfId="0" applyFont="1" applyFill="1" applyBorder="1" applyAlignment="1">
      <alignment horizontal="right" vertical="center"/>
    </xf>
    <xf numFmtId="0" fontId="0" fillId="4" borderId="30" xfId="0" applyFont="1" applyFill="1" applyBorder="1" applyAlignment="1">
      <alignment horizontal="right" vertical="center" wrapText="1"/>
    </xf>
    <xf numFmtId="178" fontId="9" fillId="4" borderId="0" xfId="0" applyNumberFormat="1" applyFont="1" applyFill="1" applyBorder="1" applyAlignment="1">
      <alignment horizontal="right" vertical="center"/>
    </xf>
    <xf numFmtId="178" fontId="9" fillId="4" borderId="4" xfId="0" applyNumberFormat="1" applyFont="1" applyFill="1" applyBorder="1" applyAlignment="1">
      <alignment horizontal="right" vertical="center"/>
    </xf>
    <xf numFmtId="0" fontId="0" fillId="4" borderId="27" xfId="0" applyFont="1" applyFill="1" applyBorder="1" applyAlignment="1">
      <alignment vertical="center" wrapText="1"/>
    </xf>
    <xf numFmtId="0" fontId="4" fillId="4" borderId="28" xfId="0" applyFont="1" applyFill="1" applyBorder="1" applyAlignment="1">
      <alignment vertical="center" wrapText="1"/>
    </xf>
    <xf numFmtId="3" fontId="9" fillId="4" borderId="29" xfId="3" applyNumberFormat="1" applyFont="1" applyFill="1" applyBorder="1" applyAlignment="1">
      <alignment horizontal="right" vertical="center"/>
    </xf>
    <xf numFmtId="178" fontId="9" fillId="4" borderId="28" xfId="2" applyNumberFormat="1" applyFont="1" applyFill="1" applyBorder="1" applyAlignment="1">
      <alignment horizontal="right" vertical="center"/>
    </xf>
    <xf numFmtId="3" fontId="0" fillId="4" borderId="13" xfId="0" applyNumberFormat="1" applyFont="1" applyFill="1" applyBorder="1" applyAlignment="1">
      <alignment horizontal="right" vertical="center"/>
    </xf>
    <xf numFmtId="0" fontId="0" fillId="4" borderId="33" xfId="0" applyFont="1" applyFill="1" applyBorder="1" applyAlignment="1">
      <alignment vertical="center" wrapText="1"/>
    </xf>
    <xf numFmtId="3" fontId="9" fillId="4" borderId="31" xfId="0" applyNumberFormat="1" applyFont="1" applyFill="1" applyBorder="1" applyAlignment="1">
      <alignment horizontal="right" vertical="center"/>
    </xf>
    <xf numFmtId="178" fontId="9" fillId="4" borderId="30" xfId="0" applyNumberFormat="1" applyFont="1" applyFill="1" applyBorder="1" applyAlignment="1">
      <alignment horizontal="right" vertical="center"/>
    </xf>
    <xf numFmtId="3" fontId="0" fillId="4" borderId="2" xfId="0" applyNumberFormat="1" applyFont="1" applyFill="1" applyBorder="1" applyAlignment="1">
      <alignment horizontal="right" vertical="center"/>
    </xf>
    <xf numFmtId="0" fontId="0" fillId="4" borderId="26" xfId="0" applyFont="1" applyFill="1" applyBorder="1" applyAlignment="1">
      <alignment vertical="center" wrapText="1"/>
    </xf>
    <xf numFmtId="3" fontId="9" fillId="4" borderId="29" xfId="2" applyNumberFormat="1" applyFont="1" applyFill="1" applyBorder="1" applyAlignment="1">
      <alignment horizontal="right" vertical="center"/>
    </xf>
    <xf numFmtId="0" fontId="0" fillId="4" borderId="30" xfId="0" applyFont="1" applyFill="1" applyBorder="1" applyAlignment="1">
      <alignment vertical="center" wrapText="1"/>
    </xf>
    <xf numFmtId="0" fontId="0" fillId="4" borderId="26" xfId="0" applyFont="1" applyFill="1" applyBorder="1" applyAlignment="1">
      <alignment horizontal="right" vertical="center" wrapText="1"/>
    </xf>
    <xf numFmtId="3" fontId="0" fillId="4" borderId="5" xfId="0" applyNumberFormat="1" applyFont="1" applyFill="1" applyBorder="1" applyAlignment="1">
      <alignment horizontal="right" vertical="center"/>
    </xf>
    <xf numFmtId="3" fontId="0" fillId="4" borderId="12" xfId="0" applyNumberFormat="1" applyFont="1" applyFill="1" applyBorder="1" applyAlignment="1">
      <alignment horizontal="right" vertical="center"/>
    </xf>
    <xf numFmtId="0" fontId="0" fillId="4" borderId="1" xfId="0" applyFont="1" applyFill="1" applyBorder="1" applyAlignment="1">
      <alignment horizontal="right" vertical="center"/>
    </xf>
    <xf numFmtId="0" fontId="0" fillId="4" borderId="1" xfId="0" applyFont="1" applyFill="1" applyBorder="1" applyAlignment="1">
      <alignment horizontal="right" vertical="center" wrapText="1"/>
    </xf>
    <xf numFmtId="3" fontId="9" fillId="4" borderId="8" xfId="0" applyNumberFormat="1" applyFont="1" applyFill="1" applyBorder="1" applyAlignment="1">
      <alignment horizontal="right" vertical="center"/>
    </xf>
    <xf numFmtId="178" fontId="9" fillId="4" borderId="14" xfId="2" applyNumberFormat="1" applyFont="1" applyFill="1" applyBorder="1" applyAlignment="1">
      <alignment horizontal="right" vertical="center"/>
    </xf>
    <xf numFmtId="3" fontId="0" fillId="4" borderId="6" xfId="0" applyNumberFormat="1" applyFont="1" applyFill="1" applyBorder="1" applyAlignment="1">
      <alignment horizontal="right" vertical="center"/>
    </xf>
    <xf numFmtId="0" fontId="4" fillId="4" borderId="27" xfId="0" applyFont="1" applyFill="1" applyBorder="1" applyAlignment="1">
      <alignment vertical="center" wrapText="1"/>
    </xf>
    <xf numFmtId="0" fontId="0" fillId="4" borderId="38" xfId="0" applyFont="1" applyFill="1" applyBorder="1" applyAlignment="1">
      <alignment vertical="center" wrapText="1"/>
    </xf>
    <xf numFmtId="178" fontId="9" fillId="4" borderId="10" xfId="0" applyNumberFormat="1" applyFont="1" applyFill="1" applyBorder="1" applyAlignment="1">
      <alignment horizontal="right" vertical="center"/>
    </xf>
    <xf numFmtId="3" fontId="9" fillId="4" borderId="39" xfId="0" applyNumberFormat="1" applyFont="1" applyFill="1" applyBorder="1" applyAlignment="1">
      <alignment horizontal="right" vertical="center"/>
    </xf>
    <xf numFmtId="178" fontId="9" fillId="4" borderId="38" xfId="0" applyNumberFormat="1" applyFont="1" applyFill="1" applyBorder="1" applyAlignment="1">
      <alignment horizontal="right" vertical="center"/>
    </xf>
    <xf numFmtId="3" fontId="0" fillId="4" borderId="11" xfId="0" applyNumberFormat="1" applyFont="1" applyFill="1" applyBorder="1" applyAlignment="1">
      <alignment horizontal="right" vertical="center"/>
    </xf>
    <xf numFmtId="3" fontId="0" fillId="4" borderId="9" xfId="0" applyNumberFormat="1" applyFont="1" applyFill="1" applyBorder="1" applyAlignment="1">
      <alignment horizontal="right" vertical="center"/>
    </xf>
    <xf numFmtId="3" fontId="9" fillId="4" borderId="11" xfId="2" applyNumberFormat="1" applyFont="1" applyFill="1" applyBorder="1" applyAlignment="1">
      <alignment horizontal="right" vertical="center"/>
    </xf>
    <xf numFmtId="3" fontId="9" fillId="4" borderId="9" xfId="2" applyNumberFormat="1" applyFont="1" applyFill="1" applyBorder="1" applyAlignment="1">
      <alignment horizontal="right" vertical="center"/>
    </xf>
    <xf numFmtId="178" fontId="9" fillId="4" borderId="15" xfId="2" applyNumberFormat="1" applyFont="1" applyFill="1" applyBorder="1" applyAlignment="1">
      <alignment horizontal="right" vertical="center"/>
    </xf>
    <xf numFmtId="3" fontId="9" fillId="4" borderId="16" xfId="0" applyNumberFormat="1" applyFont="1" applyFill="1" applyBorder="1" applyAlignment="1">
      <alignment horizontal="right" vertical="center"/>
    </xf>
    <xf numFmtId="0" fontId="0" fillId="4" borderId="12" xfId="0" applyFont="1" applyFill="1" applyBorder="1" applyAlignment="1"/>
    <xf numFmtId="0" fontId="0" fillId="4" borderId="28" xfId="0" applyFont="1" applyFill="1" applyBorder="1" applyAlignment="1"/>
    <xf numFmtId="0" fontId="0" fillId="4" borderId="5" xfId="0" applyFont="1" applyFill="1" applyBorder="1" applyAlignment="1">
      <alignment horizontal="center"/>
    </xf>
    <xf numFmtId="0" fontId="0" fillId="4" borderId="25" xfId="0" applyFont="1" applyFill="1" applyBorder="1" applyAlignment="1">
      <alignment horizontal="right" vertical="center"/>
    </xf>
    <xf numFmtId="0" fontId="0" fillId="4" borderId="25" xfId="0" applyFont="1" applyFill="1" applyBorder="1" applyAlignment="1"/>
    <xf numFmtId="0" fontId="0" fillId="4" borderId="26" xfId="0" applyFont="1" applyFill="1" applyBorder="1" applyAlignment="1"/>
    <xf numFmtId="0" fontId="0" fillId="2" borderId="0" xfId="0" applyFill="1" applyBorder="1"/>
    <xf numFmtId="0" fontId="4" fillId="4" borderId="4" xfId="0" applyFont="1" applyFill="1" applyBorder="1" applyAlignment="1">
      <alignment vertical="center" wrapText="1"/>
    </xf>
    <xf numFmtId="0" fontId="0" fillId="4" borderId="7" xfId="0" applyFont="1" applyFill="1" applyBorder="1" applyAlignment="1">
      <alignment vertical="center" wrapText="1"/>
    </xf>
    <xf numFmtId="0" fontId="0" fillId="4" borderId="4" xfId="0" applyFont="1" applyFill="1" applyBorder="1" applyAlignment="1">
      <alignment horizontal="center"/>
    </xf>
    <xf numFmtId="0" fontId="0" fillId="4" borderId="4" xfId="0" applyFont="1" applyFill="1" applyBorder="1" applyAlignment="1">
      <alignment vertical="center" wrapText="1"/>
    </xf>
    <xf numFmtId="0" fontId="4" fillId="4" borderId="3" xfId="0" applyFont="1" applyFill="1" applyBorder="1" applyAlignment="1">
      <alignment vertical="center" wrapText="1"/>
    </xf>
    <xf numFmtId="0" fontId="0" fillId="4" borderId="10" xfId="0" applyFont="1" applyFill="1" applyBorder="1" applyAlignment="1">
      <alignment vertical="center" wrapText="1"/>
    </xf>
    <xf numFmtId="0" fontId="0" fillId="4" borderId="0" xfId="0" applyFont="1" applyFill="1" applyAlignment="1">
      <alignment horizontal="center" wrapText="1"/>
    </xf>
    <xf numFmtId="0" fontId="17" fillId="4" borderId="0" xfId="34" applyFont="1" applyFill="1" applyAlignment="1">
      <alignment horizontal="left"/>
    </xf>
    <xf numFmtId="0" fontId="5" fillId="2" borderId="0" xfId="0" applyFont="1" applyFill="1" applyAlignment="1">
      <alignment horizontal="center"/>
    </xf>
    <xf numFmtId="0" fontId="17" fillId="4" borderId="0" xfId="34" quotePrefix="1" applyFont="1" applyFill="1" applyAlignment="1">
      <alignment horizontal="left"/>
    </xf>
    <xf numFmtId="0" fontId="4" fillId="4" borderId="1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4" xfId="0" applyFont="1" applyFill="1" applyBorder="1" applyAlignment="1">
      <alignment horizontal="center" vertical="center"/>
    </xf>
    <xf numFmtId="0" fontId="6" fillId="2" borderId="0" xfId="0" applyFont="1" applyFill="1" applyAlignment="1">
      <alignment horizontal="left"/>
    </xf>
    <xf numFmtId="0" fontId="0" fillId="4" borderId="12" xfId="0" applyFont="1" applyFill="1" applyBorder="1" applyAlignment="1">
      <alignment horizontal="center"/>
    </xf>
    <xf numFmtId="0" fontId="0" fillId="4" borderId="28" xfId="0" applyFont="1" applyFill="1" applyBorder="1" applyAlignment="1">
      <alignment horizontal="center"/>
    </xf>
    <xf numFmtId="0" fontId="4" fillId="4" borderId="13"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4" borderId="14" xfId="0" applyFont="1" applyFill="1" applyBorder="1" applyAlignment="1">
      <alignment horizontal="center"/>
    </xf>
    <xf numFmtId="0" fontId="4" fillId="4" borderId="32"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0" xfId="0" applyAlignment="1">
      <alignment horizontal="left" vertical="top" wrapText="1"/>
    </xf>
    <xf numFmtId="0" fontId="4" fillId="2" borderId="0" xfId="0" applyFont="1" applyFill="1" applyAlignment="1">
      <alignment horizontal="left"/>
    </xf>
    <xf numFmtId="0" fontId="4" fillId="2" borderId="0" xfId="0" applyFont="1" applyFill="1" applyBorder="1" applyAlignment="1">
      <alignment horizontal="left"/>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7" fillId="3" borderId="0" xfId="0" applyFont="1" applyFill="1" applyAlignment="1">
      <alignment horizontal="left"/>
    </xf>
    <xf numFmtId="0" fontId="4" fillId="4" borderId="0" xfId="0" applyFont="1" applyFill="1" applyBorder="1" applyAlignment="1">
      <alignment horizontal="center" vertical="center"/>
    </xf>
    <xf numFmtId="0" fontId="4" fillId="4" borderId="26" xfId="0" applyFont="1" applyFill="1" applyBorder="1" applyAlignment="1">
      <alignment horizontal="center" vertical="center"/>
    </xf>
    <xf numFmtId="0" fontId="0" fillId="4" borderId="25" xfId="0" applyFont="1" applyFill="1" applyBorder="1" applyAlignment="1">
      <alignment horizontal="center"/>
    </xf>
    <xf numFmtId="0" fontId="0" fillId="4" borderId="26" xfId="0" applyFont="1" applyFill="1" applyBorder="1" applyAlignment="1">
      <alignment horizont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0" fillId="4" borderId="3" xfId="0" applyFont="1" applyFill="1" applyBorder="1" applyAlignment="1">
      <alignment horizontal="center"/>
    </xf>
    <xf numFmtId="0" fontId="4" fillId="4" borderId="2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2" borderId="2" xfId="0" applyFont="1" applyFill="1" applyBorder="1" applyAlignment="1">
      <alignment horizontal="left"/>
    </xf>
    <xf numFmtId="0" fontId="4" fillId="4" borderId="16" xfId="0" applyFont="1" applyFill="1" applyBorder="1" applyAlignment="1">
      <alignment horizontal="center" vertical="center"/>
    </xf>
    <xf numFmtId="0" fontId="0" fillId="2" borderId="2" xfId="0" applyFill="1" applyBorder="1" applyAlignment="1">
      <alignment horizontal="left"/>
    </xf>
    <xf numFmtId="0" fontId="4" fillId="4" borderId="15" xfId="0" applyFont="1" applyFill="1" applyBorder="1" applyAlignment="1">
      <alignment horizontal="center" vertical="center"/>
    </xf>
    <xf numFmtId="0" fontId="4" fillId="4" borderId="8" xfId="0" applyFont="1" applyFill="1" applyBorder="1" applyAlignment="1">
      <alignment horizontal="center" vertical="center"/>
    </xf>
    <xf numFmtId="0" fontId="0" fillId="4" borderId="6" xfId="0" applyFont="1" applyFill="1" applyBorder="1" applyAlignment="1">
      <alignment horizontal="center"/>
    </xf>
    <xf numFmtId="0" fontId="0" fillId="4" borderId="7" xfId="0" applyFont="1" applyFill="1" applyBorder="1" applyAlignment="1">
      <alignment horizontal="center"/>
    </xf>
    <xf numFmtId="0" fontId="0" fillId="0" borderId="0" xfId="0" applyAlignment="1">
      <alignment horizontal="left" vertical="top"/>
    </xf>
    <xf numFmtId="0" fontId="4" fillId="4" borderId="13" xfId="0" applyFont="1" applyFill="1" applyBorder="1" applyAlignment="1">
      <alignment horizontal="center"/>
    </xf>
    <xf numFmtId="0" fontId="4" fillId="4" borderId="3" xfId="0" applyFont="1" applyFill="1" applyBorder="1" applyAlignment="1">
      <alignment horizontal="center"/>
    </xf>
    <xf numFmtId="0" fontId="4" fillId="4" borderId="1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4" borderId="14" xfId="0" applyFill="1" applyBorder="1" applyAlignment="1">
      <alignment horizontal="center"/>
    </xf>
    <xf numFmtId="0" fontId="0" fillId="4" borderId="8" xfId="0" applyFill="1" applyBorder="1" applyAlignment="1">
      <alignment horizontal="center"/>
    </xf>
    <xf numFmtId="3" fontId="9" fillId="4" borderId="4" xfId="0" quotePrefix="1" applyNumberFormat="1" applyFont="1" applyFill="1" applyBorder="1" applyAlignment="1">
      <alignment horizontal="right" vertical="center"/>
    </xf>
    <xf numFmtId="0" fontId="0" fillId="2" borderId="0" xfId="0" applyFill="1" applyAlignment="1">
      <alignment horizontal="left"/>
    </xf>
  </cellXfs>
  <cellStyles count="39">
    <cellStyle name="hslneu" xfId="5" xr:uid="{00000000-0005-0000-0000-000000000000}"/>
    <cellStyle name="komma1_leer2" xfId="13" xr:uid="{00000000-0005-0000-0000-000001000000}"/>
    <cellStyle name="leer0" xfId="10" xr:uid="{00000000-0005-0000-0000-000002000000}"/>
    <cellStyle name="leer1" xfId="12" xr:uid="{00000000-0005-0000-0000-000003000000}"/>
    <cellStyle name="Leer2" xfId="11" xr:uid="{00000000-0005-0000-0000-000004000000}"/>
    <cellStyle name="leer3" xfId="14" xr:uid="{00000000-0005-0000-0000-000005000000}"/>
    <cellStyle name="leer4" xfId="15" xr:uid="{00000000-0005-0000-0000-000006000000}"/>
    <cellStyle name="leer5" xfId="16" xr:uid="{00000000-0005-0000-0000-000007000000}"/>
    <cellStyle name="leer6" xfId="17" xr:uid="{00000000-0005-0000-0000-000008000000}"/>
    <cellStyle name="leer7" xfId="18" xr:uid="{00000000-0005-0000-0000-000009000000}"/>
    <cellStyle name="leer8" xfId="19" xr:uid="{00000000-0005-0000-0000-00000A000000}"/>
    <cellStyle name="leer9" xfId="20" xr:uid="{00000000-0005-0000-0000-00000B000000}"/>
    <cellStyle name="Link" xfId="34" builtinId="8"/>
    <cellStyle name="Prozent" xfId="1" builtinId="5"/>
    <cellStyle name="punkt" xfId="21" xr:uid="{00000000-0005-0000-0000-00000E000000}"/>
    <cellStyle name="Standard" xfId="0" builtinId="0"/>
    <cellStyle name="Standard 10" xfId="37" xr:uid="{00000000-0005-0000-0000-000010000000}"/>
    <cellStyle name="Standard 2" xfId="3" xr:uid="{00000000-0005-0000-0000-000011000000}"/>
    <cellStyle name="Standard 2 2" xfId="2" xr:uid="{00000000-0005-0000-0000-000012000000}"/>
    <cellStyle name="Standard 2 3" xfId="33" xr:uid="{00000000-0005-0000-0000-000013000000}"/>
    <cellStyle name="Standard 2 4" xfId="38" xr:uid="{6F54372B-CD97-4991-9D18-683AA163CEB1}"/>
    <cellStyle name="Standard 3" xfId="8" xr:uid="{00000000-0005-0000-0000-000014000000}"/>
    <cellStyle name="Standard 3 2" xfId="22" xr:uid="{00000000-0005-0000-0000-000015000000}"/>
    <cellStyle name="Standard 3 2 2" xfId="26" xr:uid="{00000000-0005-0000-0000-000016000000}"/>
    <cellStyle name="Standard 3 3" xfId="27" xr:uid="{00000000-0005-0000-0000-000017000000}"/>
    <cellStyle name="Standard 3 4" xfId="28" xr:uid="{00000000-0005-0000-0000-000018000000}"/>
    <cellStyle name="Standard 4" xfId="6" xr:uid="{00000000-0005-0000-0000-000019000000}"/>
    <cellStyle name="Standard 4 2" xfId="9" xr:uid="{00000000-0005-0000-0000-00001A000000}"/>
    <cellStyle name="Standard 4 3" xfId="23" xr:uid="{00000000-0005-0000-0000-00001B000000}"/>
    <cellStyle name="Standard 5" xfId="7" xr:uid="{00000000-0005-0000-0000-00001C000000}"/>
    <cellStyle name="Standard 5 2" xfId="29" xr:uid="{00000000-0005-0000-0000-00001D000000}"/>
    <cellStyle name="Standard 6" xfId="4" xr:uid="{00000000-0005-0000-0000-00001E000000}"/>
    <cellStyle name="Standard 6 2" xfId="30" xr:uid="{00000000-0005-0000-0000-00001F000000}"/>
    <cellStyle name="Standard 7" xfId="31" xr:uid="{00000000-0005-0000-0000-000020000000}"/>
    <cellStyle name="Standard 8" xfId="25" xr:uid="{00000000-0005-0000-0000-000021000000}"/>
    <cellStyle name="Standard 9" xfId="32" xr:uid="{00000000-0005-0000-0000-000022000000}"/>
    <cellStyle name="Standard_B1" xfId="36" xr:uid="{00000000-0005-0000-0000-000023000000}"/>
    <cellStyle name="Standard_B4" xfId="35" xr:uid="{00000000-0005-0000-0000-000024000000}"/>
    <cellStyle name="standard8" xfId="24"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L50"/>
  <sheetViews>
    <sheetView tabSelected="1" workbookViewId="0">
      <selection activeCell="B51" sqref="B51"/>
    </sheetView>
  </sheetViews>
  <sheetFormatPr baseColWidth="10" defaultRowHeight="15"/>
  <cols>
    <col min="1" max="16384" width="11.42578125" style="223"/>
  </cols>
  <sheetData>
    <row r="4" spans="2:12">
      <c r="B4" s="283" t="s">
        <v>0</v>
      </c>
      <c r="C4" s="283"/>
      <c r="D4" s="283"/>
      <c r="E4" s="283"/>
      <c r="F4" s="283"/>
      <c r="G4" s="283"/>
      <c r="H4" s="283"/>
      <c r="I4" s="283"/>
      <c r="J4" s="283"/>
      <c r="K4" s="283"/>
      <c r="L4" s="283"/>
    </row>
    <row r="5" spans="2:12">
      <c r="B5" s="283"/>
      <c r="C5" s="283"/>
      <c r="D5" s="283"/>
      <c r="E5" s="283"/>
      <c r="F5" s="283"/>
      <c r="G5" s="283"/>
      <c r="H5" s="283"/>
      <c r="I5" s="283"/>
      <c r="J5" s="283"/>
      <c r="K5" s="283"/>
      <c r="L5" s="283"/>
    </row>
    <row r="6" spans="2:12">
      <c r="B6" s="283"/>
      <c r="C6" s="283"/>
      <c r="D6" s="283"/>
      <c r="E6" s="283"/>
      <c r="F6" s="283"/>
      <c r="G6" s="283"/>
      <c r="H6" s="283"/>
      <c r="I6" s="283"/>
      <c r="J6" s="283"/>
      <c r="K6" s="283"/>
      <c r="L6" s="283"/>
    </row>
    <row r="8" spans="2:12">
      <c r="B8" s="224"/>
      <c r="C8" s="224"/>
      <c r="D8" s="224"/>
      <c r="E8" s="224"/>
      <c r="F8" s="224"/>
      <c r="G8" s="224"/>
      <c r="H8" s="224"/>
      <c r="I8" s="224"/>
      <c r="J8" s="224"/>
      <c r="K8" s="224"/>
      <c r="L8" s="224"/>
    </row>
    <row r="9" spans="2:12">
      <c r="B9" s="284" t="s">
        <v>75</v>
      </c>
      <c r="C9" s="284"/>
      <c r="D9" s="284"/>
      <c r="E9" s="284"/>
      <c r="F9" s="284"/>
      <c r="G9" s="284"/>
      <c r="H9" s="284"/>
      <c r="I9" s="224"/>
      <c r="J9" s="224"/>
      <c r="K9" s="224"/>
      <c r="L9" s="224"/>
    </row>
    <row r="10" spans="2:12">
      <c r="B10" s="282" t="s">
        <v>77</v>
      </c>
      <c r="C10" s="282"/>
      <c r="D10" s="282"/>
      <c r="E10" s="282"/>
      <c r="F10" s="282"/>
      <c r="G10" s="282"/>
      <c r="H10" s="282"/>
      <c r="I10" s="224"/>
      <c r="J10" s="224"/>
      <c r="K10" s="224"/>
      <c r="L10" s="224"/>
    </row>
    <row r="11" spans="2:12">
      <c r="B11" s="282" t="s">
        <v>26</v>
      </c>
      <c r="C11" s="282"/>
      <c r="D11" s="282"/>
      <c r="E11" s="282"/>
      <c r="F11" s="282"/>
      <c r="G11" s="282"/>
      <c r="H11" s="282"/>
      <c r="I11" s="224"/>
      <c r="J11" s="224"/>
      <c r="K11" s="224"/>
      <c r="L11" s="224"/>
    </row>
    <row r="12" spans="2:12">
      <c r="B12" s="282" t="s">
        <v>11</v>
      </c>
      <c r="C12" s="282"/>
      <c r="D12" s="282"/>
      <c r="E12" s="282"/>
      <c r="F12" s="282"/>
      <c r="G12" s="282"/>
      <c r="H12" s="282"/>
      <c r="I12" s="224"/>
      <c r="J12" s="224"/>
      <c r="K12" s="224"/>
      <c r="L12" s="224"/>
    </row>
    <row r="13" spans="2:12">
      <c r="B13" s="282" t="s">
        <v>12</v>
      </c>
      <c r="C13" s="282"/>
      <c r="D13" s="282"/>
      <c r="E13" s="282"/>
      <c r="F13" s="282"/>
      <c r="G13" s="282"/>
      <c r="H13" s="282"/>
      <c r="I13" s="224"/>
      <c r="J13" s="224"/>
      <c r="K13" s="224"/>
      <c r="L13" s="224"/>
    </row>
    <row r="14" spans="2:12">
      <c r="B14" s="225" t="s">
        <v>100</v>
      </c>
      <c r="C14" s="226"/>
      <c r="D14" s="226"/>
      <c r="E14" s="226"/>
      <c r="F14" s="226"/>
      <c r="G14" s="226"/>
      <c r="H14" s="226"/>
      <c r="I14" s="227"/>
      <c r="J14" s="227"/>
      <c r="K14" s="227"/>
      <c r="L14" s="227"/>
    </row>
    <row r="15" spans="2:12">
      <c r="B15" s="228" t="s">
        <v>97</v>
      </c>
      <c r="C15" s="228"/>
      <c r="D15" s="228"/>
      <c r="E15" s="228"/>
      <c r="F15" s="228"/>
      <c r="G15" s="228"/>
      <c r="H15" s="228"/>
      <c r="I15" s="227"/>
      <c r="J15" s="227"/>
      <c r="K15" s="227"/>
      <c r="L15" s="227"/>
    </row>
    <row r="16" spans="2:12">
      <c r="B16" s="282" t="s">
        <v>93</v>
      </c>
      <c r="C16" s="282"/>
      <c r="D16" s="282"/>
      <c r="E16" s="282"/>
      <c r="F16" s="282"/>
      <c r="G16" s="282"/>
      <c r="H16" s="282"/>
      <c r="I16" s="282"/>
      <c r="J16" s="282"/>
      <c r="K16" s="282"/>
      <c r="L16" s="282"/>
    </row>
    <row r="17" spans="2:12">
      <c r="B17" s="282" t="s">
        <v>94</v>
      </c>
      <c r="C17" s="282"/>
      <c r="D17" s="282"/>
      <c r="E17" s="282"/>
      <c r="F17" s="282"/>
      <c r="G17" s="282"/>
      <c r="H17" s="282"/>
      <c r="I17" s="224"/>
      <c r="J17" s="224"/>
      <c r="K17" s="224"/>
      <c r="L17" s="224"/>
    </row>
    <row r="18" spans="2:12">
      <c r="B18" s="284" t="s">
        <v>95</v>
      </c>
      <c r="C18" s="282"/>
      <c r="D18" s="282"/>
      <c r="E18" s="282"/>
      <c r="F18" s="282"/>
      <c r="G18" s="282"/>
      <c r="H18" s="282"/>
      <c r="I18" s="282"/>
      <c r="J18" s="282"/>
      <c r="K18" s="224"/>
      <c r="L18" s="224"/>
    </row>
    <row r="19" spans="2:12">
      <c r="B19" s="224"/>
      <c r="C19" s="224"/>
      <c r="D19" s="224"/>
      <c r="E19" s="224"/>
      <c r="F19" s="224"/>
      <c r="G19" s="224"/>
      <c r="H19" s="224"/>
      <c r="I19" s="224"/>
      <c r="J19" s="224"/>
      <c r="K19" s="224"/>
      <c r="L19" s="224"/>
    </row>
    <row r="20" spans="2:12">
      <c r="B20" s="224"/>
      <c r="C20" s="224"/>
      <c r="D20" s="224"/>
      <c r="E20" s="224"/>
      <c r="F20" s="224"/>
      <c r="G20" s="224"/>
      <c r="H20" s="224"/>
      <c r="I20" s="224"/>
      <c r="J20" s="224"/>
      <c r="K20" s="224"/>
      <c r="L20" s="224"/>
    </row>
    <row r="21" spans="2:12">
      <c r="B21" s="224"/>
      <c r="C21" s="224"/>
      <c r="D21" s="224"/>
      <c r="E21" s="224"/>
      <c r="F21" s="224"/>
      <c r="G21" s="224"/>
      <c r="H21" s="224"/>
      <c r="I21" s="224"/>
      <c r="J21" s="224"/>
      <c r="K21" s="224"/>
      <c r="L21" s="224"/>
    </row>
    <row r="22" spans="2:12">
      <c r="B22" s="224"/>
      <c r="C22" s="224"/>
      <c r="D22" s="224"/>
      <c r="E22" s="224"/>
      <c r="F22" s="224"/>
      <c r="G22" s="224"/>
      <c r="H22" s="224"/>
      <c r="I22" s="224"/>
      <c r="J22" s="224"/>
      <c r="K22" s="224"/>
      <c r="L22" s="224"/>
    </row>
    <row r="23" spans="2:12">
      <c r="B23" s="224"/>
      <c r="C23" s="224"/>
      <c r="D23" s="224"/>
      <c r="E23" s="224"/>
      <c r="F23" s="224"/>
      <c r="G23" s="224"/>
      <c r="H23" s="224"/>
      <c r="I23" s="224"/>
      <c r="J23" s="224"/>
      <c r="K23" s="224"/>
      <c r="L23" s="224"/>
    </row>
    <row r="24" spans="2:12">
      <c r="B24" s="224"/>
      <c r="C24" s="224"/>
      <c r="D24" s="224"/>
      <c r="E24" s="224"/>
      <c r="F24" s="224"/>
      <c r="G24" s="224"/>
      <c r="H24" s="224"/>
      <c r="I24" s="224"/>
      <c r="J24" s="224"/>
      <c r="K24" s="224"/>
      <c r="L24" s="224"/>
    </row>
    <row r="30" spans="2:12">
      <c r="B30" s="229"/>
      <c r="C30" s="229"/>
      <c r="D30" s="229"/>
      <c r="E30" s="229"/>
      <c r="F30" s="229"/>
      <c r="G30" s="229"/>
      <c r="H30" s="229"/>
      <c r="I30" s="229"/>
      <c r="J30" s="229"/>
      <c r="K30" s="229"/>
      <c r="L30" s="229"/>
    </row>
    <row r="31" spans="2:12" ht="15" customHeight="1">
      <c r="B31" s="281" t="s">
        <v>105</v>
      </c>
      <c r="C31" s="281"/>
      <c r="D31" s="281"/>
      <c r="E31" s="281"/>
      <c r="F31" s="281"/>
      <c r="G31" s="281"/>
      <c r="H31" s="281"/>
      <c r="I31" s="281"/>
      <c r="J31" s="281"/>
      <c r="K31" s="281"/>
      <c r="L31" s="281"/>
    </row>
    <row r="32" spans="2:12">
      <c r="B32" s="281"/>
      <c r="C32" s="281"/>
      <c r="D32" s="281"/>
      <c r="E32" s="281"/>
      <c r="F32" s="281"/>
      <c r="G32" s="281"/>
      <c r="H32" s="281"/>
      <c r="I32" s="281"/>
      <c r="J32" s="281"/>
      <c r="K32" s="281"/>
      <c r="L32" s="281"/>
    </row>
    <row r="33" spans="2:12">
      <c r="B33" s="281"/>
      <c r="C33" s="281"/>
      <c r="D33" s="281"/>
      <c r="E33" s="281"/>
      <c r="F33" s="281"/>
      <c r="G33" s="281"/>
      <c r="H33" s="281"/>
      <c r="I33" s="281"/>
      <c r="J33" s="281"/>
      <c r="K33" s="281"/>
      <c r="L33" s="281"/>
    </row>
    <row r="34" spans="2:12">
      <c r="B34" s="281"/>
      <c r="C34" s="281"/>
      <c r="D34" s="281"/>
      <c r="E34" s="281"/>
      <c r="F34" s="281"/>
      <c r="G34" s="281"/>
      <c r="H34" s="281"/>
      <c r="I34" s="281"/>
      <c r="J34" s="281"/>
      <c r="K34" s="281"/>
      <c r="L34" s="281"/>
    </row>
    <row r="35" spans="2:12">
      <c r="B35" s="281"/>
      <c r="C35" s="281"/>
      <c r="D35" s="281"/>
      <c r="E35" s="281"/>
      <c r="F35" s="281"/>
      <c r="G35" s="281"/>
      <c r="H35" s="281"/>
      <c r="I35" s="281"/>
      <c r="J35" s="281"/>
      <c r="K35" s="281"/>
      <c r="L35" s="281"/>
    </row>
    <row r="36" spans="2:12">
      <c r="B36" s="281"/>
      <c r="C36" s="281"/>
      <c r="D36" s="281"/>
      <c r="E36" s="281"/>
      <c r="F36" s="281"/>
      <c r="G36" s="281"/>
      <c r="H36" s="281"/>
      <c r="I36" s="281"/>
      <c r="J36" s="281"/>
      <c r="K36" s="281"/>
      <c r="L36" s="281"/>
    </row>
    <row r="37" spans="2:12">
      <c r="B37" s="281"/>
      <c r="C37" s="281"/>
      <c r="D37" s="281"/>
      <c r="E37" s="281"/>
      <c r="F37" s="281"/>
      <c r="G37" s="281"/>
      <c r="H37" s="281"/>
      <c r="I37" s="281"/>
      <c r="J37" s="281"/>
      <c r="K37" s="281"/>
      <c r="L37" s="281"/>
    </row>
    <row r="38" spans="2:12">
      <c r="B38" s="281"/>
      <c r="C38" s="281"/>
      <c r="D38" s="281"/>
      <c r="E38" s="281"/>
      <c r="F38" s="281"/>
      <c r="G38" s="281"/>
      <c r="H38" s="281"/>
      <c r="I38" s="281"/>
      <c r="J38" s="281"/>
      <c r="K38" s="281"/>
      <c r="L38" s="281"/>
    </row>
    <row r="39" spans="2:12">
      <c r="B39" s="281"/>
      <c r="C39" s="281"/>
      <c r="D39" s="281"/>
      <c r="E39" s="281"/>
      <c r="F39" s="281"/>
      <c r="G39" s="281"/>
      <c r="H39" s="281"/>
      <c r="I39" s="281"/>
      <c r="J39" s="281"/>
      <c r="K39" s="281"/>
      <c r="L39" s="281"/>
    </row>
    <row r="40" spans="2:12">
      <c r="B40" s="281"/>
      <c r="C40" s="281"/>
      <c r="D40" s="281"/>
      <c r="E40" s="281"/>
      <c r="F40" s="281"/>
      <c r="G40" s="281"/>
      <c r="H40" s="281"/>
      <c r="I40" s="281"/>
      <c r="J40" s="281"/>
      <c r="K40" s="281"/>
      <c r="L40" s="281"/>
    </row>
    <row r="41" spans="2:12">
      <c r="B41" s="281"/>
      <c r="C41" s="281"/>
      <c r="D41" s="281"/>
      <c r="E41" s="281"/>
      <c r="F41" s="281"/>
      <c r="G41" s="281"/>
      <c r="H41" s="281"/>
      <c r="I41" s="281"/>
      <c r="J41" s="281"/>
      <c r="K41" s="281"/>
      <c r="L41" s="281"/>
    </row>
    <row r="42" spans="2:12">
      <c r="B42" s="281"/>
      <c r="C42" s="281"/>
      <c r="D42" s="281"/>
      <c r="E42" s="281"/>
      <c r="F42" s="281"/>
      <c r="G42" s="281"/>
      <c r="H42" s="281"/>
      <c r="I42" s="281"/>
      <c r="J42" s="281"/>
      <c r="K42" s="281"/>
      <c r="L42" s="281"/>
    </row>
    <row r="43" spans="2:12">
      <c r="B43" s="281"/>
      <c r="C43" s="281"/>
      <c r="D43" s="281"/>
      <c r="E43" s="281"/>
      <c r="F43" s="281"/>
      <c r="G43" s="281"/>
      <c r="H43" s="281"/>
      <c r="I43" s="281"/>
      <c r="J43" s="281"/>
      <c r="K43" s="281"/>
      <c r="L43" s="281"/>
    </row>
    <row r="44" spans="2:12">
      <c r="B44" s="281"/>
      <c r="C44" s="281"/>
      <c r="D44" s="281"/>
      <c r="E44" s="281"/>
      <c r="F44" s="281"/>
      <c r="G44" s="281"/>
      <c r="H44" s="281"/>
      <c r="I44" s="281"/>
      <c r="J44" s="281"/>
      <c r="K44" s="281"/>
      <c r="L44" s="281"/>
    </row>
    <row r="45" spans="2:12">
      <c r="B45" s="281"/>
      <c r="C45" s="281"/>
      <c r="D45" s="281"/>
      <c r="E45" s="281"/>
      <c r="F45" s="281"/>
      <c r="G45" s="281"/>
      <c r="H45" s="281"/>
      <c r="I45" s="281"/>
      <c r="J45" s="281"/>
      <c r="K45" s="281"/>
      <c r="L45" s="281"/>
    </row>
    <row r="46" spans="2:12">
      <c r="B46" s="281"/>
      <c r="C46" s="281"/>
      <c r="D46" s="281"/>
      <c r="E46" s="281"/>
      <c r="F46" s="281"/>
      <c r="G46" s="281"/>
      <c r="H46" s="281"/>
      <c r="I46" s="281"/>
      <c r="J46" s="281"/>
      <c r="K46" s="281"/>
      <c r="L46" s="281"/>
    </row>
    <row r="47" spans="2:12">
      <c r="B47" s="281"/>
      <c r="C47" s="281"/>
      <c r="D47" s="281"/>
      <c r="E47" s="281"/>
      <c r="F47" s="281"/>
      <c r="G47" s="281"/>
      <c r="H47" s="281"/>
      <c r="I47" s="281"/>
      <c r="J47" s="281"/>
      <c r="K47" s="281"/>
      <c r="L47" s="281"/>
    </row>
    <row r="48" spans="2:12">
      <c r="B48" s="281"/>
      <c r="C48" s="281"/>
      <c r="D48" s="281"/>
      <c r="E48" s="281"/>
      <c r="F48" s="281"/>
      <c r="G48" s="281"/>
      <c r="H48" s="281"/>
      <c r="I48" s="281"/>
      <c r="J48" s="281"/>
      <c r="K48" s="281"/>
      <c r="L48" s="281"/>
    </row>
    <row r="49" spans="2:12">
      <c r="B49" s="281"/>
      <c r="C49" s="281"/>
      <c r="D49" s="281"/>
      <c r="E49" s="281"/>
      <c r="F49" s="281"/>
      <c r="G49" s="281"/>
      <c r="H49" s="281"/>
      <c r="I49" s="281"/>
      <c r="J49" s="281"/>
      <c r="K49" s="281"/>
      <c r="L49" s="281"/>
    </row>
    <row r="50" spans="2:12">
      <c r="B50" s="281"/>
      <c r="C50" s="281"/>
      <c r="D50" s="281"/>
      <c r="E50" s="281"/>
      <c r="F50" s="281"/>
      <c r="G50" s="281"/>
      <c r="H50" s="281"/>
      <c r="I50" s="281"/>
      <c r="J50" s="281"/>
      <c r="K50" s="281"/>
      <c r="L50" s="281"/>
    </row>
  </sheetData>
  <mergeCells count="10">
    <mergeCell ref="B31:L50"/>
    <mergeCell ref="B13:H13"/>
    <mergeCell ref="B17:H17"/>
    <mergeCell ref="B4:L6"/>
    <mergeCell ref="B9:H9"/>
    <mergeCell ref="B10:H10"/>
    <mergeCell ref="B11:H11"/>
    <mergeCell ref="B12:H12"/>
    <mergeCell ref="B16:L16"/>
    <mergeCell ref="B18:J18"/>
  </mergeCells>
  <hyperlinks>
    <hyperlink ref="B9" location="'A1'!A1" display="A1 - Besuchsquote" xr:uid="{00000000-0004-0000-0000-000000000000}"/>
    <hyperlink ref="B10" location="'A2'!A1" display="A2 - Besuchsquoten in der Kindertagespflege" xr:uid="{00000000-0004-0000-0000-000001000000}"/>
    <hyperlink ref="B11" location="'A3'!A1" display="Betreuungsquote" xr:uid="{00000000-0004-0000-0000-000002000000}"/>
    <hyperlink ref="B12" location="'A4'!A1" display="Betreuungsschlüssel in Kindertageseinrichtungen" xr:uid="{00000000-0004-0000-0000-000003000000}"/>
    <hyperlink ref="B13" location="'A5'!A1" display="Betreuungsschlüssel in der Kindertagespflege" xr:uid="{00000000-0004-0000-0000-000004000000}"/>
    <hyperlink ref="B16" location="'A7'!A1" display="A7 - Anteil an Kindern mit Förderung nach Schwerpunkt-Kita-Pauschale in Kindertageseinrichtungen" xr:uid="{00000000-0004-0000-0000-000006000000}"/>
    <hyperlink ref="B17" location="'A8'!A1" display="A6 - Schuleingangsuntersuchung / guter Schulstart" xr:uid="{00000000-0004-0000-0000-000007000000}"/>
    <hyperlink ref="B18:J18" location="'A10'!A1" display="A10 - Schülerinnen und Schüler an der Wiesbadener Musik- und Kunstschule" xr:uid="{00000000-0004-0000-0000-000008000000}"/>
    <hyperlink ref="B16:L16" location="'A8'!A1" display="A8 - Anteil an Kindern mit Förderung nach Schwerpunkt-Kita-Pauschale in Kindertageseinrichtungen" xr:uid="{51C1001F-6941-4913-8822-2F3844A7E2E4}"/>
    <hyperlink ref="B17:H17" location="'A9'!A1" display="A9 - Schuleingangsuntersuchung / guter Schulstart" xr:uid="{D91ED9EA-CE50-472C-B7CC-2D3D72DD6164}"/>
    <hyperlink ref="B15:L15" location="'A7'!A1" display="A7 - Anteil der Kinder mit Migrationshintergrund in Kindertagesbetreuung" xr:uid="{B857282C-B4B5-425B-A64B-0E2DA9B52EFE}"/>
    <hyperlink ref="B14:L14" location="'A6'!A1" display="A6 - Anteil der Kinder mit Eingliederungshilfe nach SGB XII / SGB VIII in Kindertagesbetreuung" xr:uid="{DC69E98A-6CF5-4AC3-B951-509CB013E3F2}"/>
  </hyperlinks>
  <pageMargins left="0.7" right="0.7" top="0.78740157499999996" bottom="0.78740157499999996"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1"/>
  <sheetViews>
    <sheetView workbookViewId="0">
      <selection sqref="A1:AF1"/>
    </sheetView>
  </sheetViews>
  <sheetFormatPr baseColWidth="10" defaultRowHeight="15"/>
  <cols>
    <col min="1" max="1" width="40.42578125" customWidth="1"/>
    <col min="2" max="4" width="11.5703125" customWidth="1"/>
  </cols>
  <sheetData>
    <row r="1" spans="1:15" ht="18.75">
      <c r="A1" s="309" t="s">
        <v>94</v>
      </c>
      <c r="B1" s="309"/>
      <c r="C1" s="309"/>
      <c r="D1" s="309"/>
      <c r="E1" s="309"/>
      <c r="F1" s="309"/>
      <c r="G1" s="309"/>
      <c r="H1" s="309"/>
      <c r="I1" s="309"/>
      <c r="J1" s="309"/>
      <c r="K1" s="309"/>
      <c r="L1" s="309"/>
      <c r="M1" s="309"/>
      <c r="N1" s="11"/>
      <c r="O1" s="11"/>
    </row>
    <row r="2" spans="1:15">
      <c r="A2" s="10"/>
      <c r="B2" s="10"/>
      <c r="C2" s="10"/>
      <c r="D2" s="10"/>
      <c r="E2" s="10"/>
      <c r="F2" s="10"/>
      <c r="G2" s="10"/>
      <c r="H2" s="10"/>
      <c r="I2" s="10"/>
      <c r="J2" s="10"/>
      <c r="K2" s="10"/>
      <c r="L2" s="10"/>
      <c r="M2" s="10"/>
      <c r="N2" s="4"/>
      <c r="O2" s="4"/>
    </row>
    <row r="3" spans="1:15" ht="15.75">
      <c r="A3" s="288" t="s">
        <v>1</v>
      </c>
      <c r="B3" s="288"/>
      <c r="C3" s="288"/>
      <c r="D3" s="288"/>
      <c r="E3" s="288"/>
      <c r="F3" s="288"/>
      <c r="G3" s="288"/>
      <c r="H3" s="288"/>
      <c r="I3" s="288"/>
      <c r="J3" s="288"/>
      <c r="K3" s="288"/>
      <c r="L3" s="288"/>
      <c r="M3" s="288"/>
      <c r="N3" s="12"/>
      <c r="O3" s="12"/>
    </row>
    <row r="4" spans="1:15" ht="15" customHeight="1">
      <c r="A4" s="303" t="s">
        <v>43</v>
      </c>
      <c r="B4" s="303"/>
      <c r="C4" s="303"/>
      <c r="D4" s="303"/>
      <c r="E4" s="303"/>
      <c r="F4" s="303"/>
      <c r="G4" s="303"/>
      <c r="H4" s="303"/>
      <c r="I4" s="303"/>
      <c r="J4" s="303"/>
      <c r="K4" s="303"/>
      <c r="L4" s="303"/>
      <c r="M4" s="303"/>
      <c r="N4" s="14"/>
      <c r="O4" s="14"/>
    </row>
    <row r="5" spans="1:15">
      <c r="A5" s="303"/>
      <c r="B5" s="303"/>
      <c r="C5" s="303"/>
      <c r="D5" s="303"/>
      <c r="E5" s="303"/>
      <c r="F5" s="303"/>
      <c r="G5" s="303"/>
      <c r="H5" s="303"/>
      <c r="I5" s="303"/>
      <c r="J5" s="303"/>
      <c r="K5" s="303"/>
      <c r="L5" s="303"/>
      <c r="M5" s="303"/>
      <c r="N5" s="14"/>
      <c r="O5" s="14"/>
    </row>
    <row r="6" spans="1:15">
      <c r="A6" s="303"/>
      <c r="B6" s="303"/>
      <c r="C6" s="303"/>
      <c r="D6" s="303"/>
      <c r="E6" s="303"/>
      <c r="F6" s="303"/>
      <c r="G6" s="303"/>
      <c r="H6" s="303"/>
      <c r="I6" s="303"/>
      <c r="J6" s="303"/>
      <c r="K6" s="303"/>
      <c r="L6" s="303"/>
      <c r="M6" s="303"/>
      <c r="N6" s="14"/>
      <c r="O6" s="14"/>
    </row>
    <row r="7" spans="1:15">
      <c r="A7" s="303"/>
      <c r="B7" s="303"/>
      <c r="C7" s="303"/>
      <c r="D7" s="303"/>
      <c r="E7" s="303"/>
      <c r="F7" s="303"/>
      <c r="G7" s="303"/>
      <c r="H7" s="303"/>
      <c r="I7" s="303"/>
      <c r="J7" s="303"/>
      <c r="K7" s="303"/>
      <c r="L7" s="303"/>
      <c r="M7" s="303"/>
      <c r="N7" s="14"/>
      <c r="O7" s="14"/>
    </row>
    <row r="8" spans="1:15" ht="15.75">
      <c r="A8" s="288" t="s">
        <v>2</v>
      </c>
      <c r="B8" s="288"/>
      <c r="C8" s="288"/>
      <c r="D8" s="288"/>
      <c r="E8" s="288"/>
      <c r="F8" s="288"/>
      <c r="G8" s="288"/>
      <c r="H8" s="288"/>
      <c r="I8" s="288"/>
      <c r="J8" s="288"/>
      <c r="K8" s="288"/>
      <c r="L8" s="288"/>
      <c r="M8" s="288"/>
      <c r="N8" s="12"/>
      <c r="O8" s="12"/>
    </row>
    <row r="9" spans="1:15" ht="15" customHeight="1">
      <c r="A9" s="303" t="s">
        <v>44</v>
      </c>
      <c r="B9" s="303"/>
      <c r="C9" s="303"/>
      <c r="D9" s="303"/>
      <c r="E9" s="303"/>
      <c r="F9" s="303"/>
      <c r="G9" s="303"/>
      <c r="H9" s="303"/>
      <c r="I9" s="303"/>
      <c r="J9" s="303"/>
      <c r="K9" s="303"/>
      <c r="L9" s="303"/>
      <c r="M9" s="303"/>
      <c r="N9" s="14"/>
      <c r="O9" s="14"/>
    </row>
    <row r="10" spans="1:15">
      <c r="A10" s="303"/>
      <c r="B10" s="303"/>
      <c r="C10" s="303"/>
      <c r="D10" s="303"/>
      <c r="E10" s="303"/>
      <c r="F10" s="303"/>
      <c r="G10" s="303"/>
      <c r="H10" s="303"/>
      <c r="I10" s="303"/>
      <c r="J10" s="303"/>
      <c r="K10" s="303"/>
      <c r="L10" s="303"/>
      <c r="M10" s="303"/>
      <c r="N10" s="14"/>
      <c r="O10" s="14"/>
    </row>
    <row r="11" spans="1:15">
      <c r="A11" s="303"/>
      <c r="B11" s="303"/>
      <c r="C11" s="303"/>
      <c r="D11" s="303"/>
      <c r="E11" s="303"/>
      <c r="F11" s="303"/>
      <c r="G11" s="303"/>
      <c r="H11" s="303"/>
      <c r="I11" s="303"/>
      <c r="J11" s="303"/>
      <c r="K11" s="303"/>
      <c r="L11" s="303"/>
      <c r="M11" s="303"/>
      <c r="N11" s="14"/>
      <c r="O11" s="14"/>
    </row>
    <row r="12" spans="1:15">
      <c r="A12" s="303"/>
      <c r="B12" s="303"/>
      <c r="C12" s="303"/>
      <c r="D12" s="303"/>
      <c r="E12" s="303"/>
      <c r="F12" s="303"/>
      <c r="G12" s="303"/>
      <c r="H12" s="303"/>
      <c r="I12" s="303"/>
      <c r="J12" s="303"/>
      <c r="K12" s="303"/>
      <c r="L12" s="303"/>
      <c r="M12" s="303"/>
      <c r="N12" s="14"/>
      <c r="O12" s="14"/>
    </row>
    <row r="13" spans="1:15" ht="15.75">
      <c r="A13" s="288" t="s">
        <v>3</v>
      </c>
      <c r="B13" s="288"/>
      <c r="C13" s="288"/>
      <c r="D13" s="288"/>
      <c r="E13" s="288"/>
      <c r="F13" s="288"/>
      <c r="G13" s="288"/>
      <c r="H13" s="288"/>
      <c r="I13" s="288"/>
      <c r="J13" s="288"/>
      <c r="K13" s="288"/>
      <c r="L13" s="288"/>
      <c r="M13" s="288"/>
      <c r="N13" s="12"/>
      <c r="O13" s="12"/>
    </row>
    <row r="14" spans="1:15" ht="15.75">
      <c r="A14" s="3"/>
      <c r="B14" s="3"/>
      <c r="C14" s="3"/>
      <c r="D14" s="3"/>
      <c r="E14" s="3"/>
      <c r="F14" s="3"/>
      <c r="G14" s="3"/>
      <c r="H14" s="3"/>
      <c r="I14" s="3"/>
      <c r="J14" s="3"/>
      <c r="K14" s="3"/>
      <c r="L14" s="3"/>
      <c r="M14" s="3"/>
      <c r="N14" s="3"/>
      <c r="O14" s="3"/>
    </row>
    <row r="15" spans="1:15">
      <c r="A15" s="8" t="s">
        <v>38</v>
      </c>
      <c r="B15" s="8"/>
      <c r="C15" s="8"/>
      <c r="D15" s="8"/>
      <c r="E15" s="8"/>
      <c r="F15" s="8"/>
      <c r="G15" s="8"/>
      <c r="H15" s="8"/>
      <c r="I15" s="8"/>
      <c r="J15" s="8"/>
      <c r="K15" s="8"/>
      <c r="L15" s="8"/>
      <c r="M15" s="8"/>
      <c r="N15" s="15"/>
      <c r="O15" s="15"/>
    </row>
    <row r="16" spans="1:15">
      <c r="A16" s="317"/>
      <c r="B16" s="334" t="s">
        <v>25</v>
      </c>
      <c r="C16" s="335"/>
      <c r="D16" s="291" t="s">
        <v>24</v>
      </c>
      <c r="E16" s="286"/>
      <c r="F16" s="291" t="s">
        <v>23</v>
      </c>
      <c r="G16" s="286"/>
      <c r="H16" s="291" t="s">
        <v>22</v>
      </c>
      <c r="I16" s="286"/>
      <c r="J16" s="332" t="s">
        <v>21</v>
      </c>
      <c r="K16" s="333"/>
      <c r="L16" s="332" t="s">
        <v>20</v>
      </c>
      <c r="M16" s="333"/>
      <c r="N16" s="4"/>
      <c r="O16" s="4"/>
    </row>
    <row r="17" spans="1:13" ht="30">
      <c r="A17" s="296"/>
      <c r="B17" s="94" t="s">
        <v>74</v>
      </c>
      <c r="C17" s="125" t="s">
        <v>30</v>
      </c>
      <c r="D17" s="94" t="s">
        <v>74</v>
      </c>
      <c r="E17" s="125" t="s">
        <v>30</v>
      </c>
      <c r="F17" s="94" t="s">
        <v>74</v>
      </c>
      <c r="G17" s="125" t="s">
        <v>30</v>
      </c>
      <c r="H17" s="94" t="s">
        <v>74</v>
      </c>
      <c r="I17" s="125" t="s">
        <v>30</v>
      </c>
      <c r="J17" s="94" t="s">
        <v>74</v>
      </c>
      <c r="K17" s="125" t="s">
        <v>30</v>
      </c>
      <c r="L17" s="94" t="s">
        <v>74</v>
      </c>
      <c r="M17" s="125" t="s">
        <v>30</v>
      </c>
    </row>
    <row r="18" spans="1:13">
      <c r="A18" s="146" t="s">
        <v>5</v>
      </c>
      <c r="B18" s="147">
        <v>2611</v>
      </c>
      <c r="C18" s="148">
        <v>100</v>
      </c>
      <c r="D18" s="149">
        <v>2613</v>
      </c>
      <c r="E18" s="148">
        <v>100</v>
      </c>
      <c r="F18" s="149">
        <v>2777</v>
      </c>
      <c r="G18" s="148">
        <v>100</v>
      </c>
      <c r="H18" s="149">
        <v>2621</v>
      </c>
      <c r="I18" s="148">
        <v>100</v>
      </c>
      <c r="J18" s="149">
        <v>2635</v>
      </c>
      <c r="K18" s="148">
        <v>100</v>
      </c>
      <c r="L18" s="149">
        <v>2573</v>
      </c>
      <c r="M18" s="148">
        <v>100</v>
      </c>
    </row>
    <row r="19" spans="1:13">
      <c r="A19" s="67" t="s">
        <v>47</v>
      </c>
      <c r="B19" s="141">
        <v>2100</v>
      </c>
      <c r="C19" s="143">
        <f>B19/B18*100</f>
        <v>80.428954423592486</v>
      </c>
      <c r="D19" s="43">
        <v>2099</v>
      </c>
      <c r="E19" s="143">
        <f>D19/D18*100</f>
        <v>80.3291236127057</v>
      </c>
      <c r="F19" s="43">
        <v>2141</v>
      </c>
      <c r="G19" s="143">
        <f>F19/F18*100</f>
        <v>77.097587324450842</v>
      </c>
      <c r="H19" s="32">
        <v>2020</v>
      </c>
      <c r="I19" s="143">
        <f>H19/H18*100</f>
        <v>77.069820679130103</v>
      </c>
      <c r="J19" s="142">
        <v>2096</v>
      </c>
      <c r="K19" s="143">
        <f>J19/J18*100</f>
        <v>79.544592030360533</v>
      </c>
      <c r="L19" s="142">
        <v>1957</v>
      </c>
      <c r="M19" s="143">
        <f>L19/L18*100</f>
        <v>76.059075009716281</v>
      </c>
    </row>
    <row r="20" spans="1:13">
      <c r="A20" s="67" t="s">
        <v>48</v>
      </c>
      <c r="B20" s="141">
        <v>2489</v>
      </c>
      <c r="C20" s="143">
        <f>B20/B18*100</f>
        <v>95.327460743010334</v>
      </c>
      <c r="D20" s="43">
        <v>2488</v>
      </c>
      <c r="E20" s="143">
        <f>D20/D18*100</f>
        <v>95.216226559510147</v>
      </c>
      <c r="F20" s="43">
        <v>2624</v>
      </c>
      <c r="G20" s="143">
        <f>F20/F18*100</f>
        <v>94.49045732805186</v>
      </c>
      <c r="H20" s="43">
        <v>2466</v>
      </c>
      <c r="I20" s="143">
        <f>H20/H18*100</f>
        <v>94.086226631056846</v>
      </c>
      <c r="J20" s="142">
        <v>2453</v>
      </c>
      <c r="K20" s="143">
        <f>J20/J18*100</f>
        <v>93.092979127134726</v>
      </c>
      <c r="L20" s="142">
        <v>2388</v>
      </c>
      <c r="M20" s="143">
        <f>L20/L18*100</f>
        <v>92.809949475320636</v>
      </c>
    </row>
    <row r="21" spans="1:13">
      <c r="A21" s="67" t="s">
        <v>49</v>
      </c>
      <c r="B21" s="141">
        <v>2283</v>
      </c>
      <c r="C21" s="143">
        <f>B21/B18*100</f>
        <v>87.437763309076971</v>
      </c>
      <c r="D21" s="43">
        <v>2261</v>
      </c>
      <c r="E21" s="143">
        <f>D21/D18*100</f>
        <v>86.52889399158056</v>
      </c>
      <c r="F21" s="43">
        <v>2301</v>
      </c>
      <c r="G21" s="143">
        <f>F21/F18*100</f>
        <v>82.859200576161328</v>
      </c>
      <c r="H21" s="21">
        <v>2168</v>
      </c>
      <c r="I21" s="143">
        <f>H21/H18*100</f>
        <v>82.716520412056468</v>
      </c>
      <c r="J21" s="142">
        <v>2222</v>
      </c>
      <c r="K21" s="143">
        <f>J21/J18*100</f>
        <v>84.326375711574954</v>
      </c>
      <c r="L21" s="142">
        <v>2116</v>
      </c>
      <c r="M21" s="143">
        <f>L21/L18*100</f>
        <v>82.238631947143418</v>
      </c>
    </row>
    <row r="22" spans="1:13">
      <c r="A22" s="67" t="s">
        <v>50</v>
      </c>
      <c r="B22" s="141">
        <v>2382</v>
      </c>
      <c r="C22" s="30">
        <f>B22/B18*100</f>
        <v>91.229414017617771</v>
      </c>
      <c r="D22" s="142">
        <v>2423</v>
      </c>
      <c r="E22" s="30">
        <f>D22/D18*100</f>
        <v>92.728664370455419</v>
      </c>
      <c r="F22" s="142">
        <v>2343</v>
      </c>
      <c r="G22" s="30">
        <f>F22/F18*100</f>
        <v>84.371624054735321</v>
      </c>
      <c r="H22" s="21">
        <v>2241</v>
      </c>
      <c r="I22" s="30">
        <f>H22/H18*100</f>
        <v>85.501716901945827</v>
      </c>
      <c r="J22" s="142">
        <v>2401</v>
      </c>
      <c r="K22" s="30">
        <f>J22/J18*100</f>
        <v>91.119544592030365</v>
      </c>
      <c r="L22" s="142">
        <v>2242</v>
      </c>
      <c r="M22" s="30">
        <f>L22/L18*100</f>
        <v>87.135639331519627</v>
      </c>
    </row>
    <row r="23" spans="1:13">
      <c r="A23" s="67" t="s">
        <v>51</v>
      </c>
      <c r="B23" s="141">
        <v>2222</v>
      </c>
      <c r="C23" s="30">
        <f>B23/B18*100</f>
        <v>85.101493680582152</v>
      </c>
      <c r="D23" s="142">
        <v>2237</v>
      </c>
      <c r="E23" s="30">
        <f>D23/D18*100</f>
        <v>85.610409491006507</v>
      </c>
      <c r="F23" s="142">
        <v>2448</v>
      </c>
      <c r="G23" s="30">
        <f>F23/F18*100</f>
        <v>88.152682751170332</v>
      </c>
      <c r="H23" s="21">
        <v>2276</v>
      </c>
      <c r="I23" s="30">
        <f>H23/H18*100</f>
        <v>86.837085082029759</v>
      </c>
      <c r="J23" s="142">
        <v>2298</v>
      </c>
      <c r="K23" s="30">
        <f>J23/J18*100</f>
        <v>87.210626185958247</v>
      </c>
      <c r="L23" s="142">
        <v>2137</v>
      </c>
      <c r="M23" s="30">
        <f>L23/L18*100</f>
        <v>83.054799844539446</v>
      </c>
    </row>
    <row r="24" spans="1:13">
      <c r="A24" s="74" t="s">
        <v>52</v>
      </c>
      <c r="B24" s="144">
        <v>2290</v>
      </c>
      <c r="C24" s="26">
        <f>B24/B18*100</f>
        <v>87.70585982382228</v>
      </c>
      <c r="D24" s="145">
        <v>2321</v>
      </c>
      <c r="E24" s="26">
        <f>D24/D18*100</f>
        <v>88.825105243015685</v>
      </c>
      <c r="F24" s="145">
        <v>2486</v>
      </c>
      <c r="G24" s="26">
        <f>F24/F18*100</f>
        <v>89.521065898451567</v>
      </c>
      <c r="H24" s="145">
        <v>2339</v>
      </c>
      <c r="I24" s="26">
        <f>H24/H18*100</f>
        <v>89.240747806180849</v>
      </c>
      <c r="J24" s="145">
        <v>2423</v>
      </c>
      <c r="K24" s="26">
        <f>J24/J18*100</f>
        <v>91.954459203036052</v>
      </c>
      <c r="L24" s="145">
        <v>2268</v>
      </c>
      <c r="M24" s="26">
        <f>L24/L18*100</f>
        <v>88.146132918771855</v>
      </c>
    </row>
    <row r="27" spans="1:13">
      <c r="A27" s="304" t="s">
        <v>6</v>
      </c>
      <c r="B27" s="304"/>
      <c r="C27" s="304"/>
      <c r="D27" s="304"/>
      <c r="E27" s="304"/>
      <c r="F27" s="304"/>
      <c r="G27" s="304"/>
      <c r="H27" s="304"/>
      <c r="I27" s="304"/>
      <c r="J27" s="304"/>
      <c r="K27" s="304"/>
      <c r="L27" s="304"/>
      <c r="M27" s="304"/>
    </row>
    <row r="28" spans="1:13">
      <c r="A28" s="331" t="s">
        <v>28</v>
      </c>
      <c r="B28" s="331"/>
      <c r="C28" s="331"/>
      <c r="D28" s="331"/>
      <c r="E28" s="331"/>
      <c r="F28" s="331"/>
      <c r="G28" s="331"/>
      <c r="H28" s="331"/>
      <c r="I28" s="331"/>
      <c r="J28" s="331"/>
      <c r="K28" s="331"/>
      <c r="L28" s="331"/>
      <c r="M28" s="331"/>
    </row>
    <row r="29" spans="1:13">
      <c r="A29" s="331"/>
      <c r="B29" s="331"/>
      <c r="C29" s="331"/>
      <c r="D29" s="331"/>
      <c r="E29" s="331"/>
      <c r="F29" s="331"/>
      <c r="G29" s="331"/>
      <c r="H29" s="331"/>
      <c r="I29" s="331"/>
      <c r="J29" s="331"/>
      <c r="K29" s="331"/>
      <c r="L29" s="331"/>
      <c r="M29" s="331"/>
    </row>
    <row r="30" spans="1:13">
      <c r="A30" s="331"/>
      <c r="B30" s="331"/>
      <c r="C30" s="331"/>
      <c r="D30" s="331"/>
      <c r="E30" s="331"/>
      <c r="F30" s="331"/>
      <c r="G30" s="331"/>
      <c r="H30" s="331"/>
      <c r="I30" s="331"/>
      <c r="J30" s="331"/>
      <c r="K30" s="331"/>
      <c r="L30" s="331"/>
      <c r="M30" s="331"/>
    </row>
    <row r="31" spans="1:13">
      <c r="A31" s="331"/>
      <c r="B31" s="331"/>
      <c r="C31" s="331"/>
      <c r="D31" s="331"/>
      <c r="E31" s="331"/>
      <c r="F31" s="331"/>
      <c r="G31" s="331"/>
      <c r="H31" s="331"/>
      <c r="I31" s="331"/>
      <c r="J31" s="331"/>
      <c r="K31" s="331"/>
      <c r="L31" s="331"/>
      <c r="M31" s="331"/>
    </row>
    <row r="32" spans="1:13">
      <c r="A32" s="331"/>
      <c r="B32" s="331"/>
      <c r="C32" s="331"/>
      <c r="D32" s="331"/>
      <c r="E32" s="331"/>
      <c r="F32" s="331"/>
      <c r="G32" s="331"/>
      <c r="H32" s="331"/>
      <c r="I32" s="331"/>
      <c r="J32" s="331"/>
      <c r="K32" s="331"/>
      <c r="L32" s="331"/>
      <c r="M32" s="331"/>
    </row>
    <row r="33" spans="1:13">
      <c r="A33" s="331"/>
      <c r="B33" s="331"/>
      <c r="C33" s="331"/>
      <c r="D33" s="331"/>
      <c r="E33" s="331"/>
      <c r="F33" s="331"/>
      <c r="G33" s="331"/>
      <c r="H33" s="331"/>
      <c r="I33" s="331"/>
      <c r="J33" s="331"/>
      <c r="K33" s="331"/>
      <c r="L33" s="331"/>
      <c r="M33" s="331"/>
    </row>
    <row r="34" spans="1:13">
      <c r="A34" s="331"/>
      <c r="B34" s="331"/>
      <c r="C34" s="331"/>
      <c r="D34" s="331"/>
      <c r="E34" s="331"/>
      <c r="F34" s="331"/>
      <c r="G34" s="331"/>
      <c r="H34" s="331"/>
      <c r="I34" s="331"/>
      <c r="J34" s="331"/>
      <c r="K34" s="331"/>
      <c r="L34" s="331"/>
      <c r="M34" s="331"/>
    </row>
    <row r="35" spans="1:13">
      <c r="A35" s="331"/>
      <c r="B35" s="331"/>
      <c r="C35" s="331"/>
      <c r="D35" s="331"/>
      <c r="E35" s="331"/>
      <c r="F35" s="331"/>
      <c r="G35" s="331"/>
      <c r="H35" s="331"/>
      <c r="I35" s="331"/>
      <c r="J35" s="331"/>
      <c r="K35" s="331"/>
      <c r="L35" s="331"/>
      <c r="M35" s="331"/>
    </row>
    <row r="37" spans="1:13">
      <c r="A37" s="9" t="s">
        <v>29</v>
      </c>
    </row>
    <row r="38" spans="1:13">
      <c r="A38" s="9"/>
    </row>
    <row r="51" spans="2:2" ht="16.5">
      <c r="B51" s="222"/>
    </row>
  </sheetData>
  <mergeCells count="15">
    <mergeCell ref="A13:M13"/>
    <mergeCell ref="A27:M27"/>
    <mergeCell ref="A28:M35"/>
    <mergeCell ref="J16:K16"/>
    <mergeCell ref="L16:M16"/>
    <mergeCell ref="B16:C16"/>
    <mergeCell ref="D16:E16"/>
    <mergeCell ref="F16:G16"/>
    <mergeCell ref="H16:I16"/>
    <mergeCell ref="A16:A17"/>
    <mergeCell ref="A1:M1"/>
    <mergeCell ref="A3:M3"/>
    <mergeCell ref="A4:M7"/>
    <mergeCell ref="A8:M8"/>
    <mergeCell ref="A9:M12"/>
  </mergeCells>
  <hyperlinks>
    <hyperlink ref="A37" location="Titelseite!A1" display="zurück zum Inhaltsverzeichnis" xr:uid="{00000000-0004-0000-0800-000000000000}"/>
  </hyperlinks>
  <pageMargins left="0.7" right="0.7" top="0.78740157499999996" bottom="0.78740157499999996"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1"/>
  <sheetViews>
    <sheetView workbookViewId="0">
      <selection activeCell="AD19" sqref="AD19"/>
    </sheetView>
  </sheetViews>
  <sheetFormatPr baseColWidth="10" defaultRowHeight="15"/>
  <cols>
    <col min="1" max="1" width="35.5703125" customWidth="1"/>
    <col min="2" max="21" width="9.7109375" hidden="1" customWidth="1"/>
    <col min="22" max="28" width="9.7109375" customWidth="1"/>
  </cols>
  <sheetData>
    <row r="1" spans="1:31" ht="18.75">
      <c r="A1" s="309" t="s">
        <v>95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row>
    <row r="3" spans="1:31" ht="15.7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row>
    <row r="4" spans="1:31">
      <c r="A4" s="331" t="s">
        <v>89</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row>
    <row r="5" spans="1:31">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row>
    <row r="6" spans="1:31">
      <c r="A6" s="331"/>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row>
    <row r="7" spans="1:31">
      <c r="A7" s="331"/>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row>
    <row r="8" spans="1:31" ht="15.75">
      <c r="A8" s="288" t="s">
        <v>2</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row>
    <row r="9" spans="1:31">
      <c r="A9" s="331" t="s">
        <v>90</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row>
    <row r="10" spans="1:31">
      <c r="A10" s="331"/>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row>
    <row r="11" spans="1:31">
      <c r="A11" s="331"/>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row>
    <row r="12" spans="1:31">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row>
    <row r="13" spans="1:31" ht="15.75">
      <c r="A13" s="288" t="s">
        <v>3</v>
      </c>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row>
    <row r="15" spans="1:31">
      <c r="A15" s="324" t="s">
        <v>103</v>
      </c>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row>
    <row r="16" spans="1:31">
      <c r="A16" s="336"/>
      <c r="B16" s="285">
        <v>2010</v>
      </c>
      <c r="C16" s="291"/>
      <c r="D16" s="285">
        <v>2011</v>
      </c>
      <c r="E16" s="286"/>
      <c r="F16" s="291">
        <v>2012</v>
      </c>
      <c r="G16" s="291"/>
      <c r="H16" s="285">
        <v>2013</v>
      </c>
      <c r="I16" s="286"/>
      <c r="J16" s="291">
        <v>2014</v>
      </c>
      <c r="K16" s="291"/>
      <c r="L16" s="285">
        <v>2015</v>
      </c>
      <c r="M16" s="286"/>
      <c r="N16" s="291">
        <v>2016</v>
      </c>
      <c r="O16" s="291"/>
      <c r="P16" s="285">
        <v>2017</v>
      </c>
      <c r="Q16" s="286"/>
      <c r="R16" s="291">
        <v>2018</v>
      </c>
      <c r="S16" s="291"/>
      <c r="T16" s="285">
        <v>2019</v>
      </c>
      <c r="U16" s="286"/>
      <c r="V16" s="285">
        <v>2020</v>
      </c>
      <c r="W16" s="286"/>
      <c r="X16" s="285">
        <v>2021</v>
      </c>
      <c r="Y16" s="286"/>
      <c r="Z16" s="285">
        <v>2022</v>
      </c>
      <c r="AA16" s="286"/>
      <c r="AB16" s="285">
        <v>2023</v>
      </c>
      <c r="AC16" s="286"/>
      <c r="AD16" s="285">
        <v>2024</v>
      </c>
      <c r="AE16" s="286"/>
    </row>
    <row r="17" spans="1:31" ht="30">
      <c r="A17" s="337"/>
      <c r="B17" s="169" t="s">
        <v>74</v>
      </c>
      <c r="C17" s="170" t="s">
        <v>30</v>
      </c>
      <c r="D17" s="169" t="s">
        <v>74</v>
      </c>
      <c r="E17" s="170" t="s">
        <v>30</v>
      </c>
      <c r="F17" s="169" t="s">
        <v>74</v>
      </c>
      <c r="G17" s="170" t="s">
        <v>30</v>
      </c>
      <c r="H17" s="169" t="s">
        <v>74</v>
      </c>
      <c r="I17" s="170" t="s">
        <v>30</v>
      </c>
      <c r="J17" s="169" t="s">
        <v>74</v>
      </c>
      <c r="K17" s="170" t="s">
        <v>30</v>
      </c>
      <c r="L17" s="169" t="s">
        <v>74</v>
      </c>
      <c r="M17" s="170" t="s">
        <v>30</v>
      </c>
      <c r="N17" s="169" t="s">
        <v>74</v>
      </c>
      <c r="O17" s="170" t="s">
        <v>30</v>
      </c>
      <c r="P17" s="169" t="s">
        <v>74</v>
      </c>
      <c r="Q17" s="170" t="s">
        <v>30</v>
      </c>
      <c r="R17" s="169" t="s">
        <v>74</v>
      </c>
      <c r="S17" s="170" t="s">
        <v>30</v>
      </c>
      <c r="T17" s="169" t="s">
        <v>74</v>
      </c>
      <c r="U17" s="171" t="s">
        <v>30</v>
      </c>
      <c r="V17" s="169" t="s">
        <v>74</v>
      </c>
      <c r="W17" s="171" t="s">
        <v>30</v>
      </c>
      <c r="X17" s="169" t="s">
        <v>74</v>
      </c>
      <c r="Y17" s="171" t="s">
        <v>30</v>
      </c>
      <c r="Z17" s="169" t="s">
        <v>74</v>
      </c>
      <c r="AA17" s="171" t="s">
        <v>30</v>
      </c>
      <c r="AB17" s="169" t="s">
        <v>74</v>
      </c>
      <c r="AC17" s="171" t="s">
        <v>30</v>
      </c>
      <c r="AD17" s="169" t="s">
        <v>74</v>
      </c>
      <c r="AE17" s="171" t="s">
        <v>30</v>
      </c>
    </row>
    <row r="18" spans="1:31">
      <c r="A18" s="162" t="s">
        <v>91</v>
      </c>
      <c r="B18" s="16">
        <v>15780</v>
      </c>
      <c r="C18" s="177">
        <v>100</v>
      </c>
      <c r="D18" s="176"/>
      <c r="E18" s="177">
        <v>100</v>
      </c>
      <c r="F18" s="176">
        <v>16014</v>
      </c>
      <c r="G18" s="177">
        <v>100</v>
      </c>
      <c r="H18" s="176">
        <v>15973</v>
      </c>
      <c r="I18" s="177">
        <v>100</v>
      </c>
      <c r="J18" s="176">
        <v>16225</v>
      </c>
      <c r="K18" s="177">
        <v>100</v>
      </c>
      <c r="L18" s="176">
        <v>16521</v>
      </c>
      <c r="M18" s="177">
        <v>100</v>
      </c>
      <c r="N18" s="176">
        <v>16971</v>
      </c>
      <c r="O18" s="177">
        <v>100</v>
      </c>
      <c r="P18" s="178">
        <v>17197</v>
      </c>
      <c r="Q18" s="177">
        <v>100</v>
      </c>
      <c r="R18" s="176">
        <v>17222</v>
      </c>
      <c r="S18" s="177">
        <v>100</v>
      </c>
      <c r="T18" s="179">
        <v>17240</v>
      </c>
      <c r="U18" s="177">
        <v>100</v>
      </c>
      <c r="V18" s="179">
        <v>17085</v>
      </c>
      <c r="W18" s="177">
        <v>100</v>
      </c>
      <c r="X18" s="179">
        <v>17126</v>
      </c>
      <c r="Y18" s="177">
        <v>100</v>
      </c>
      <c r="Z18" s="179">
        <v>17095</v>
      </c>
      <c r="AA18" s="177">
        <v>100</v>
      </c>
      <c r="AB18" s="179">
        <v>16639</v>
      </c>
      <c r="AC18" s="177">
        <v>100</v>
      </c>
      <c r="AD18" s="179">
        <v>16264</v>
      </c>
      <c r="AE18" s="177">
        <v>100</v>
      </c>
    </row>
    <row r="19" spans="1:31" ht="30.75" thickBot="1">
      <c r="A19" s="172" t="s">
        <v>86</v>
      </c>
      <c r="B19" s="183">
        <v>994</v>
      </c>
      <c r="C19" s="174">
        <f>B19/B18*100</f>
        <v>6.2991128010139414</v>
      </c>
      <c r="D19" s="184">
        <v>15920</v>
      </c>
      <c r="E19" s="174" t="e">
        <f>D19/D18*100</f>
        <v>#DIV/0!</v>
      </c>
      <c r="F19" s="184">
        <v>1024</v>
      </c>
      <c r="G19" s="174">
        <f>F19/F18*100</f>
        <v>6.3944048957162476</v>
      </c>
      <c r="H19" s="183">
        <v>755</v>
      </c>
      <c r="I19" s="174">
        <f>H19/H18*100</f>
        <v>4.7267263507168344</v>
      </c>
      <c r="J19" s="183">
        <v>707</v>
      </c>
      <c r="K19" s="174">
        <f>J19/J18*100</f>
        <v>4.3574730354391367</v>
      </c>
      <c r="L19" s="183">
        <v>696</v>
      </c>
      <c r="M19" s="174">
        <f>L19/L18*100</f>
        <v>4.212820047212638</v>
      </c>
      <c r="N19" s="184">
        <v>1196</v>
      </c>
      <c r="O19" s="174">
        <f>N19/N18*100</f>
        <v>7.0473160096635441</v>
      </c>
      <c r="P19" s="185">
        <v>1131</v>
      </c>
      <c r="Q19" s="174">
        <f>P19/P18*100</f>
        <v>6.5767284991568298</v>
      </c>
      <c r="R19" s="186">
        <v>1150</v>
      </c>
      <c r="S19" s="174">
        <f>R19/R18*100</f>
        <v>6.6775055162002088</v>
      </c>
      <c r="T19" s="187">
        <v>1195</v>
      </c>
      <c r="U19" s="174">
        <f>T19/T18*100</f>
        <v>6.9315545243619496</v>
      </c>
      <c r="V19" s="187">
        <v>1190</v>
      </c>
      <c r="W19" s="174">
        <f>V19/V18*100</f>
        <v>6.9651741293532341</v>
      </c>
      <c r="X19" s="187">
        <v>1254</v>
      </c>
      <c r="Y19" s="174">
        <f>X19/X18*100</f>
        <v>7.3222001634941023</v>
      </c>
      <c r="Z19" s="187">
        <v>2292</v>
      </c>
      <c r="AA19" s="174">
        <f>Z19/Z18*100</f>
        <v>13.407429072828311</v>
      </c>
      <c r="AB19" s="187">
        <v>3704</v>
      </c>
      <c r="AC19" s="174">
        <f>AB19/AB18*100</f>
        <v>22.260953182282588</v>
      </c>
      <c r="AD19" s="187">
        <v>3342</v>
      </c>
      <c r="AE19" s="174">
        <f>AD19/AD18*100</f>
        <v>20.548450565666503</v>
      </c>
    </row>
    <row r="20" spans="1:31" ht="30.75" thickTop="1">
      <c r="A20" s="158" t="s">
        <v>87</v>
      </c>
      <c r="B20" s="188">
        <v>3094</v>
      </c>
      <c r="C20" s="189">
        <v>100</v>
      </c>
      <c r="D20" s="190">
        <v>3124</v>
      </c>
      <c r="E20" s="189">
        <v>100</v>
      </c>
      <c r="F20" s="190">
        <v>3068</v>
      </c>
      <c r="G20" s="189">
        <v>100</v>
      </c>
      <c r="H20" s="190">
        <v>3524</v>
      </c>
      <c r="I20" s="189">
        <v>100</v>
      </c>
      <c r="J20" s="190">
        <v>3531</v>
      </c>
      <c r="K20" s="189">
        <v>100</v>
      </c>
      <c r="L20" s="190">
        <v>4530</v>
      </c>
      <c r="M20" s="189">
        <v>100</v>
      </c>
      <c r="N20" s="190">
        <v>5250</v>
      </c>
      <c r="O20" s="189">
        <v>100</v>
      </c>
      <c r="P20" s="188">
        <v>5112</v>
      </c>
      <c r="Q20" s="189">
        <v>100</v>
      </c>
      <c r="R20" s="190">
        <v>5223</v>
      </c>
      <c r="S20" s="189">
        <v>100</v>
      </c>
      <c r="T20" s="191">
        <v>5543</v>
      </c>
      <c r="U20" s="189">
        <v>100</v>
      </c>
      <c r="V20" s="191">
        <v>5378</v>
      </c>
      <c r="W20" s="189">
        <v>100</v>
      </c>
      <c r="X20" s="191">
        <v>4961</v>
      </c>
      <c r="Y20" s="189">
        <v>100</v>
      </c>
      <c r="Z20" s="191">
        <v>6018</v>
      </c>
      <c r="AA20" s="189">
        <v>100</v>
      </c>
      <c r="AB20" s="191">
        <v>7645</v>
      </c>
      <c r="AC20" s="189">
        <v>100</v>
      </c>
      <c r="AD20" s="191">
        <v>7258</v>
      </c>
      <c r="AE20" s="189">
        <v>100</v>
      </c>
    </row>
    <row r="21" spans="1:31">
      <c r="A21" s="173" t="s">
        <v>92</v>
      </c>
      <c r="B21" s="192">
        <v>994</v>
      </c>
      <c r="C21" s="175">
        <f>B21/B20*100</f>
        <v>32.126696832579185</v>
      </c>
      <c r="D21" s="193">
        <v>1004</v>
      </c>
      <c r="E21" s="175">
        <f>D21/D20*100</f>
        <v>32.138284250960311</v>
      </c>
      <c r="F21" s="193">
        <v>1024</v>
      </c>
      <c r="G21" s="175">
        <f>F21/F20*100</f>
        <v>33.376792698826598</v>
      </c>
      <c r="H21" s="194">
        <v>755</v>
      </c>
      <c r="I21" s="175">
        <f>H21/H20*100</f>
        <v>21.424517593643586</v>
      </c>
      <c r="J21" s="194">
        <v>707</v>
      </c>
      <c r="K21" s="175">
        <f>J21/J20*100</f>
        <v>20.022656471254603</v>
      </c>
      <c r="L21" s="194">
        <v>696</v>
      </c>
      <c r="M21" s="175">
        <f>L21/L20*100</f>
        <v>15.364238410596027</v>
      </c>
      <c r="N21" s="193">
        <v>1196</v>
      </c>
      <c r="O21" s="175">
        <f>N21/N20*100</f>
        <v>22.780952380952382</v>
      </c>
      <c r="P21" s="180">
        <v>1131</v>
      </c>
      <c r="Q21" s="175">
        <f>P21/P20*100</f>
        <v>22.124413145539908</v>
      </c>
      <c r="R21" s="181">
        <v>1150</v>
      </c>
      <c r="S21" s="175">
        <f>R21/R20*100</f>
        <v>22.017997319548151</v>
      </c>
      <c r="T21" s="182">
        <v>1195</v>
      </c>
      <c r="U21" s="175">
        <f>T21/T20*100</f>
        <v>21.558722713332131</v>
      </c>
      <c r="V21" s="182">
        <v>1190</v>
      </c>
      <c r="W21" s="175">
        <f>V21/V20*100</f>
        <v>22.127184827073261</v>
      </c>
      <c r="X21" s="182">
        <v>1254</v>
      </c>
      <c r="Y21" s="175">
        <f>X21/X20*100</f>
        <v>25.277161862527713</v>
      </c>
      <c r="Z21" s="182">
        <v>2292</v>
      </c>
      <c r="AA21" s="175">
        <f>Z21/Z20*100</f>
        <v>38.085742771684941</v>
      </c>
      <c r="AB21" s="182">
        <v>3704</v>
      </c>
      <c r="AC21" s="175">
        <f>AB21/AB20*100</f>
        <v>48.449967298888161</v>
      </c>
      <c r="AD21" s="182">
        <v>3342</v>
      </c>
      <c r="AE21" s="175">
        <f>AD21/AD20*100</f>
        <v>46.045742628823369</v>
      </c>
    </row>
    <row r="23" spans="1:31">
      <c r="A23" s="304" t="s">
        <v>6</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row>
    <row r="24" spans="1:31">
      <c r="A24" s="331" t="s">
        <v>88</v>
      </c>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row>
    <row r="25" spans="1:31">
      <c r="A25" s="331"/>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row>
    <row r="26" spans="1:3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row>
    <row r="27" spans="1:31">
      <c r="A27" s="331"/>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row>
    <row r="28" spans="1:31">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row>
    <row r="29" spans="1:31">
      <c r="A29" s="331"/>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row>
    <row r="30" spans="1:31">
      <c r="A30" s="331"/>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row>
    <row r="31" spans="1:31">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row>
    <row r="33" spans="1:1">
      <c r="A33" s="9" t="s">
        <v>29</v>
      </c>
    </row>
    <row r="51" spans="2:2" ht="16.5">
      <c r="B51" s="222"/>
    </row>
  </sheetData>
  <mergeCells count="25">
    <mergeCell ref="A4:AE7"/>
    <mergeCell ref="A3:AE3"/>
    <mergeCell ref="A1:AE1"/>
    <mergeCell ref="AD16:AE16"/>
    <mergeCell ref="A24:AE31"/>
    <mergeCell ref="A23:AE23"/>
    <mergeCell ref="A15:AE15"/>
    <mergeCell ref="A13:AE13"/>
    <mergeCell ref="AB16:AC16"/>
    <mergeCell ref="T16:U16"/>
    <mergeCell ref="V16:W16"/>
    <mergeCell ref="Z16:AA16"/>
    <mergeCell ref="X16:Y16"/>
    <mergeCell ref="A16:A17"/>
    <mergeCell ref="B16:C16"/>
    <mergeCell ref="D16:E16"/>
    <mergeCell ref="F16:G16"/>
    <mergeCell ref="N16:O16"/>
    <mergeCell ref="P16:Q16"/>
    <mergeCell ref="R16:S16"/>
    <mergeCell ref="H16:I16"/>
    <mergeCell ref="J16:K16"/>
    <mergeCell ref="L16:M16"/>
    <mergeCell ref="A9:AE12"/>
    <mergeCell ref="A8:AE8"/>
  </mergeCells>
  <hyperlinks>
    <hyperlink ref="A33" location="Titelseite!A1" display="zurück zum Inhaltsverzeichnis" xr:uid="{00000000-0004-0000-0900-000000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5"/>
  <sheetViews>
    <sheetView zoomScaleNormal="100" workbookViewId="0">
      <selection sqref="A1:AH1"/>
    </sheetView>
  </sheetViews>
  <sheetFormatPr baseColWidth="10" defaultRowHeight="15"/>
  <cols>
    <col min="2" max="2" width="20.7109375" customWidth="1"/>
    <col min="3" max="4" width="11.42578125" hidden="1" customWidth="1"/>
    <col min="5" max="6" width="0" hidden="1" customWidth="1"/>
    <col min="7" max="24" width="9.7109375" hidden="1" customWidth="1"/>
    <col min="25" max="60" width="9.7109375" customWidth="1"/>
  </cols>
  <sheetData>
    <row r="1" spans="1:34" ht="18.75">
      <c r="A1" s="309" t="s">
        <v>75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row>
    <row r="3" spans="1:34" ht="15.7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row>
    <row r="4" spans="1:34" ht="15" customHeight="1">
      <c r="A4" s="303" t="s">
        <v>67</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row>
    <row r="5" spans="1:34">
      <c r="A5" s="303"/>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row>
    <row r="6" spans="1:34">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row>
    <row r="7" spans="1:34">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4" ht="15.75">
      <c r="A8" s="288" t="s">
        <v>2</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row>
    <row r="9" spans="1:34" ht="15" customHeight="1">
      <c r="A9" s="303" t="s">
        <v>45</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row>
    <row r="10" spans="1:34">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row>
    <row r="11" spans="1:34">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4">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row>
    <row r="13" spans="1:34" ht="15.75">
      <c r="A13" s="288" t="s">
        <v>3</v>
      </c>
      <c r="B13" s="288"/>
      <c r="C13" s="288"/>
      <c r="D13" s="288"/>
      <c r="E13" s="288"/>
      <c r="F13" s="288"/>
      <c r="G13" s="288"/>
      <c r="H13" s="288"/>
      <c r="I13" s="288"/>
      <c r="J13" s="288"/>
      <c r="K13" s="288"/>
      <c r="L13" s="288"/>
      <c r="M13" s="288"/>
      <c r="N13" s="288"/>
      <c r="O13" s="288"/>
      <c r="P13" s="288"/>
      <c r="Q13" s="288"/>
      <c r="R13" s="288"/>
      <c r="S13" s="288"/>
      <c r="T13" s="288"/>
      <c r="U13" s="288"/>
      <c r="V13" s="288"/>
      <c r="W13" s="288"/>
      <c r="X13" s="1"/>
      <c r="Y13" s="1"/>
      <c r="Z13" s="1"/>
      <c r="AA13" s="1"/>
      <c r="AB13" s="1"/>
      <c r="AC13" s="1"/>
      <c r="AD13" s="1"/>
      <c r="AE13" s="339"/>
      <c r="AF13" s="339"/>
      <c r="AG13" s="339"/>
      <c r="AH13" s="339"/>
    </row>
    <row r="15" spans="1:34">
      <c r="A15" s="8" t="s">
        <v>69</v>
      </c>
      <c r="B15" s="8"/>
      <c r="C15" s="8"/>
      <c r="D15" s="8"/>
      <c r="E15" s="8"/>
      <c r="F15" s="8"/>
      <c r="G15" s="1"/>
      <c r="H15" s="1"/>
      <c r="I15" s="1"/>
      <c r="J15" s="1"/>
      <c r="K15" s="1"/>
      <c r="L15" s="1"/>
      <c r="M15" s="1"/>
      <c r="N15" s="1"/>
      <c r="O15" s="1"/>
      <c r="P15" s="1"/>
      <c r="Q15" s="1"/>
      <c r="R15" s="1"/>
      <c r="S15" s="326"/>
      <c r="T15" s="326"/>
      <c r="U15" s="326"/>
      <c r="V15" s="326"/>
      <c r="W15" s="326"/>
      <c r="X15" s="326"/>
      <c r="Y15" s="326"/>
      <c r="Z15" s="326"/>
      <c r="AA15" s="326"/>
      <c r="AB15" s="326"/>
      <c r="AC15" s="326"/>
      <c r="AD15" s="326"/>
      <c r="AE15" s="326"/>
      <c r="AF15" s="326"/>
      <c r="AG15" s="326"/>
      <c r="AH15" s="326"/>
    </row>
    <row r="16" spans="1:34" ht="18" customHeight="1">
      <c r="A16" s="289"/>
      <c r="B16" s="290"/>
      <c r="C16" s="291">
        <v>2010</v>
      </c>
      <c r="D16" s="286"/>
      <c r="E16" s="285">
        <v>2011</v>
      </c>
      <c r="F16" s="286"/>
      <c r="G16" s="285">
        <v>2012</v>
      </c>
      <c r="H16" s="291"/>
      <c r="I16" s="292">
        <v>2013</v>
      </c>
      <c r="J16" s="293"/>
      <c r="K16" s="291">
        <v>2014</v>
      </c>
      <c r="L16" s="291"/>
      <c r="M16" s="285">
        <v>2015</v>
      </c>
      <c r="N16" s="286"/>
      <c r="O16" s="291">
        <v>2016</v>
      </c>
      <c r="P16" s="291"/>
      <c r="Q16" s="285">
        <v>2017</v>
      </c>
      <c r="R16" s="286"/>
      <c r="S16" s="291">
        <v>2018</v>
      </c>
      <c r="T16" s="291"/>
      <c r="U16" s="285">
        <v>2019</v>
      </c>
      <c r="V16" s="286"/>
      <c r="W16" s="291">
        <v>2020</v>
      </c>
      <c r="X16" s="291"/>
      <c r="Y16" s="285">
        <v>2021</v>
      </c>
      <c r="Z16" s="286"/>
      <c r="AA16" s="291">
        <v>2022</v>
      </c>
      <c r="AB16" s="291"/>
      <c r="AC16" s="285">
        <v>2023</v>
      </c>
      <c r="AD16" s="286"/>
      <c r="AE16" s="291">
        <v>2024</v>
      </c>
      <c r="AF16" s="286"/>
      <c r="AG16" s="291">
        <v>2025</v>
      </c>
      <c r="AH16" s="286"/>
    </row>
    <row r="17" spans="1:34" ht="30">
      <c r="A17" s="220"/>
      <c r="B17" s="230"/>
      <c r="C17" s="231" t="s">
        <v>74</v>
      </c>
      <c r="D17" s="125" t="s">
        <v>30</v>
      </c>
      <c r="E17" s="232" t="s">
        <v>74</v>
      </c>
      <c r="F17" s="125" t="s">
        <v>30</v>
      </c>
      <c r="G17" s="232" t="s">
        <v>74</v>
      </c>
      <c r="H17" s="94" t="s">
        <v>30</v>
      </c>
      <c r="I17" s="233" t="s">
        <v>74</v>
      </c>
      <c r="J17" s="234" t="s">
        <v>30</v>
      </c>
      <c r="K17" s="231" t="s">
        <v>74</v>
      </c>
      <c r="L17" s="94" t="s">
        <v>30</v>
      </c>
      <c r="M17" s="232" t="s">
        <v>74</v>
      </c>
      <c r="N17" s="125" t="s">
        <v>30</v>
      </c>
      <c r="O17" s="231" t="s">
        <v>74</v>
      </c>
      <c r="P17" s="94" t="s">
        <v>30</v>
      </c>
      <c r="Q17" s="232" t="s">
        <v>74</v>
      </c>
      <c r="R17" s="125" t="s">
        <v>30</v>
      </c>
      <c r="S17" s="231" t="s">
        <v>74</v>
      </c>
      <c r="T17" s="94" t="s">
        <v>30</v>
      </c>
      <c r="U17" s="232" t="s">
        <v>74</v>
      </c>
      <c r="V17" s="125" t="s">
        <v>30</v>
      </c>
      <c r="W17" s="231" t="s">
        <v>74</v>
      </c>
      <c r="X17" s="94" t="s">
        <v>30</v>
      </c>
      <c r="Y17" s="232" t="s">
        <v>74</v>
      </c>
      <c r="Z17" s="125" t="s">
        <v>30</v>
      </c>
      <c r="AA17" s="231" t="s">
        <v>74</v>
      </c>
      <c r="AB17" s="94" t="s">
        <v>30</v>
      </c>
      <c r="AC17" s="232" t="s">
        <v>74</v>
      </c>
      <c r="AD17" s="125" t="s">
        <v>30</v>
      </c>
      <c r="AE17" s="231" t="s">
        <v>74</v>
      </c>
      <c r="AF17" s="125" t="s">
        <v>30</v>
      </c>
      <c r="AG17" s="231" t="s">
        <v>74</v>
      </c>
      <c r="AH17" s="125" t="s">
        <v>30</v>
      </c>
    </row>
    <row r="18" spans="1:34" ht="30">
      <c r="A18" s="306" t="s">
        <v>33</v>
      </c>
      <c r="B18" s="213" t="s">
        <v>78</v>
      </c>
      <c r="C18" s="32">
        <v>8062</v>
      </c>
      <c r="D18" s="153">
        <v>100</v>
      </c>
      <c r="E18" s="31">
        <v>8033</v>
      </c>
      <c r="F18" s="153">
        <v>100</v>
      </c>
      <c r="G18" s="31">
        <v>7993</v>
      </c>
      <c r="H18" s="127">
        <v>100</v>
      </c>
      <c r="I18" s="209">
        <v>7861</v>
      </c>
      <c r="J18" s="210">
        <v>100</v>
      </c>
      <c r="K18" s="32">
        <v>8151</v>
      </c>
      <c r="L18" s="127">
        <v>100</v>
      </c>
      <c r="M18" s="31">
        <v>8386</v>
      </c>
      <c r="N18" s="153">
        <v>100</v>
      </c>
      <c r="O18" s="32">
        <v>8906</v>
      </c>
      <c r="P18" s="127">
        <v>100</v>
      </c>
      <c r="Q18" s="31">
        <v>8985</v>
      </c>
      <c r="R18" s="153">
        <v>100</v>
      </c>
      <c r="S18" s="32">
        <v>8913</v>
      </c>
      <c r="T18" s="127">
        <v>100</v>
      </c>
      <c r="U18" s="31">
        <v>8670</v>
      </c>
      <c r="V18" s="153">
        <v>100</v>
      </c>
      <c r="W18" s="22">
        <v>8436</v>
      </c>
      <c r="X18" s="127">
        <v>100</v>
      </c>
      <c r="Y18" s="250">
        <v>8375</v>
      </c>
      <c r="Z18" s="153">
        <v>100</v>
      </c>
      <c r="AA18" s="22">
        <v>8411</v>
      </c>
      <c r="AB18" s="127">
        <v>100</v>
      </c>
      <c r="AC18" s="250">
        <v>8105</v>
      </c>
      <c r="AD18" s="153">
        <v>100</v>
      </c>
      <c r="AE18" s="22">
        <v>8467</v>
      </c>
      <c r="AF18" s="153">
        <v>100</v>
      </c>
      <c r="AG18" s="22">
        <f>AH18*AG19/AH19</f>
        <v>7813.0311614730881</v>
      </c>
      <c r="AH18" s="153">
        <v>100</v>
      </c>
    </row>
    <row r="19" spans="1:34">
      <c r="A19" s="306"/>
      <c r="B19" s="237" t="s">
        <v>32</v>
      </c>
      <c r="C19" s="21">
        <v>1566</v>
      </c>
      <c r="D19" s="236">
        <f>C19/C18*100</f>
        <v>19.424460431654676</v>
      </c>
      <c r="E19" s="19">
        <v>1708</v>
      </c>
      <c r="F19" s="236">
        <f>E19/E18*100</f>
        <v>21.26229304120503</v>
      </c>
      <c r="G19" s="19">
        <v>1737</v>
      </c>
      <c r="H19" s="235">
        <f>G19/G18*100</f>
        <v>21.731515075691231</v>
      </c>
      <c r="I19" s="211">
        <v>1833</v>
      </c>
      <c r="J19" s="212">
        <f>I19/I18*100</f>
        <v>23.317644065640504</v>
      </c>
      <c r="K19" s="21">
        <v>2144</v>
      </c>
      <c r="L19" s="235">
        <f>K19/K18*100</f>
        <v>26.303521040363147</v>
      </c>
      <c r="M19" s="19">
        <v>2443</v>
      </c>
      <c r="N19" s="236">
        <f>M19/M18*100</f>
        <v>29.131886477462437</v>
      </c>
      <c r="O19" s="21">
        <v>2574</v>
      </c>
      <c r="P19" s="235">
        <f>O19/O18*100</f>
        <v>28.90186391196946</v>
      </c>
      <c r="Q19" s="19">
        <v>2672</v>
      </c>
      <c r="R19" s="236">
        <f>Q19/Q18*100</f>
        <v>29.738452977184192</v>
      </c>
      <c r="S19" s="22">
        <v>2719</v>
      </c>
      <c r="T19" s="235">
        <f>S19/S18*100</f>
        <v>30.506002468304722</v>
      </c>
      <c r="U19" s="31">
        <v>2797</v>
      </c>
      <c r="V19" s="236">
        <f>U19/U18*100</f>
        <v>32.260668973471738</v>
      </c>
      <c r="W19" s="32">
        <v>2815</v>
      </c>
      <c r="X19" s="235">
        <f>W19/W18*100</f>
        <v>33.368895211000478</v>
      </c>
      <c r="Y19" s="31">
        <v>2789</v>
      </c>
      <c r="Z19" s="236">
        <f>Y19/Y18*100</f>
        <v>33.301492537313429</v>
      </c>
      <c r="AA19" s="32">
        <v>2864</v>
      </c>
      <c r="AB19" s="235">
        <f>AA19/AA18*100</f>
        <v>34.050647961003449</v>
      </c>
      <c r="AC19" s="31">
        <v>2912</v>
      </c>
      <c r="AD19" s="236">
        <f>AC19/AC18*100</f>
        <v>35.928439235040102</v>
      </c>
      <c r="AE19" s="32">
        <v>2989</v>
      </c>
      <c r="AF19" s="236">
        <f>AE19/AE18*100</f>
        <v>35.301759773237272</v>
      </c>
      <c r="AG19" s="32">
        <v>2758</v>
      </c>
      <c r="AH19" s="236">
        <v>35.299999999999997</v>
      </c>
    </row>
    <row r="20" spans="1:34" ht="30">
      <c r="A20" s="299" t="s">
        <v>34</v>
      </c>
      <c r="B20" s="238" t="s">
        <v>78</v>
      </c>
      <c r="C20" s="29">
        <v>4234</v>
      </c>
      <c r="D20" s="128">
        <v>100</v>
      </c>
      <c r="E20" s="27">
        <v>4258</v>
      </c>
      <c r="F20" s="128">
        <v>100</v>
      </c>
      <c r="G20" s="27">
        <v>4267</v>
      </c>
      <c r="H20" s="155">
        <v>100</v>
      </c>
      <c r="I20" s="239">
        <v>4265</v>
      </c>
      <c r="J20" s="240">
        <v>100</v>
      </c>
      <c r="K20" s="29">
        <v>4291</v>
      </c>
      <c r="L20" s="155">
        <v>100</v>
      </c>
      <c r="M20" s="27">
        <v>4386</v>
      </c>
      <c r="N20" s="128">
        <v>100</v>
      </c>
      <c r="O20" s="29">
        <v>4705</v>
      </c>
      <c r="P20" s="155">
        <v>100</v>
      </c>
      <c r="Q20" s="27">
        <v>4773</v>
      </c>
      <c r="R20" s="128">
        <v>100</v>
      </c>
      <c r="S20" s="29">
        <v>4899</v>
      </c>
      <c r="T20" s="155">
        <v>100</v>
      </c>
      <c r="U20" s="27">
        <v>4779</v>
      </c>
      <c r="V20" s="128">
        <v>100</v>
      </c>
      <c r="W20" s="241">
        <v>4723</v>
      </c>
      <c r="X20" s="155">
        <v>100</v>
      </c>
      <c r="Y20" s="251">
        <v>4713</v>
      </c>
      <c r="Z20" s="128">
        <v>100</v>
      </c>
      <c r="AA20" s="241">
        <v>4534</v>
      </c>
      <c r="AB20" s="155">
        <v>100</v>
      </c>
      <c r="AC20" s="251">
        <v>4606</v>
      </c>
      <c r="AD20" s="128">
        <v>100</v>
      </c>
      <c r="AE20" s="241">
        <v>4417</v>
      </c>
      <c r="AF20" s="128">
        <v>100</v>
      </c>
      <c r="AG20" s="251">
        <f>AH20*AG21/AH21</f>
        <v>4121.212121212121</v>
      </c>
      <c r="AH20" s="128">
        <v>100</v>
      </c>
    </row>
    <row r="21" spans="1:34" ht="20.25" customHeight="1">
      <c r="A21" s="307"/>
      <c r="B21" s="246" t="s">
        <v>32</v>
      </c>
      <c r="C21" s="21">
        <v>653</v>
      </c>
      <c r="D21" s="236">
        <f>C21/C20*100</f>
        <v>15.422768068020783</v>
      </c>
      <c r="E21" s="19">
        <v>723</v>
      </c>
      <c r="F21" s="236">
        <f>E21/E20*100</f>
        <v>16.979802724283701</v>
      </c>
      <c r="G21" s="19">
        <v>897</v>
      </c>
      <c r="H21" s="235">
        <f>G21/G20*100</f>
        <v>21.021795172252165</v>
      </c>
      <c r="I21" s="211">
        <v>1032</v>
      </c>
      <c r="J21" s="212">
        <f>I21/I20*100</f>
        <v>24.196951934349357</v>
      </c>
      <c r="K21" s="21">
        <v>1164</v>
      </c>
      <c r="L21" s="235">
        <f>K21/K20*100</f>
        <v>27.126543929154046</v>
      </c>
      <c r="M21" s="19">
        <v>1284</v>
      </c>
      <c r="N21" s="236">
        <f>M21/M20*100</f>
        <v>29.274965800273598</v>
      </c>
      <c r="O21" s="21">
        <v>1293</v>
      </c>
      <c r="P21" s="235">
        <f>O21/O20*100</f>
        <v>27.481402763018064</v>
      </c>
      <c r="Q21" s="19">
        <v>1320</v>
      </c>
      <c r="R21" s="236">
        <f>Q21/Q20*100</f>
        <v>27.655562539283469</v>
      </c>
      <c r="S21" s="22">
        <v>1432</v>
      </c>
      <c r="T21" s="235">
        <f>S21/S20*100</f>
        <v>29.230455194937743</v>
      </c>
      <c r="U21" s="31">
        <v>1467</v>
      </c>
      <c r="V21" s="236">
        <f>U21/U20*100</f>
        <v>30.696798493408661</v>
      </c>
      <c r="W21" s="32">
        <v>1422</v>
      </c>
      <c r="X21" s="235">
        <f>W21/W20*100</f>
        <v>30.107982214694051</v>
      </c>
      <c r="Y21" s="31">
        <v>1382</v>
      </c>
      <c r="Z21" s="236">
        <f>Y21/Y20*100</f>
        <v>29.323148737534478</v>
      </c>
      <c r="AA21" s="32">
        <v>1389</v>
      </c>
      <c r="AB21" s="235">
        <f>AA21/AA20*100</f>
        <v>30.635200705778566</v>
      </c>
      <c r="AC21" s="31">
        <v>1414</v>
      </c>
      <c r="AD21" s="236">
        <f>AC21/AC20*100</f>
        <v>30.69908814589666</v>
      </c>
      <c r="AE21" s="32">
        <v>1471</v>
      </c>
      <c r="AF21" s="236">
        <f>AE21/AE20*100</f>
        <v>33.303146932307001</v>
      </c>
      <c r="AG21" s="32">
        <v>1360</v>
      </c>
      <c r="AH21" s="236">
        <v>33</v>
      </c>
    </row>
    <row r="22" spans="1:34" ht="30">
      <c r="A22" s="299" t="s">
        <v>35</v>
      </c>
      <c r="B22" s="238" t="s">
        <v>78</v>
      </c>
      <c r="C22" s="18">
        <v>20611</v>
      </c>
      <c r="D22" s="128">
        <v>100</v>
      </c>
      <c r="E22" s="16">
        <v>20839</v>
      </c>
      <c r="F22" s="128">
        <v>100</v>
      </c>
      <c r="G22" s="16">
        <v>21163</v>
      </c>
      <c r="H22" s="155">
        <v>100</v>
      </c>
      <c r="I22" s="247">
        <v>21920</v>
      </c>
      <c r="J22" s="240">
        <v>100</v>
      </c>
      <c r="K22" s="18">
        <v>22617</v>
      </c>
      <c r="L22" s="155">
        <v>100</v>
      </c>
      <c r="M22" s="16">
        <v>23263</v>
      </c>
      <c r="N22" s="128">
        <v>100</v>
      </c>
      <c r="O22" s="18">
        <v>24342</v>
      </c>
      <c r="P22" s="155">
        <v>100</v>
      </c>
      <c r="Q22" s="16">
        <v>24990</v>
      </c>
      <c r="R22" s="128">
        <v>100</v>
      </c>
      <c r="S22" s="18">
        <v>25447</v>
      </c>
      <c r="T22" s="155">
        <v>100</v>
      </c>
      <c r="U22" s="16">
        <v>25279</v>
      </c>
      <c r="V22" s="128">
        <v>100</v>
      </c>
      <c r="W22" s="241">
        <v>24328</v>
      </c>
      <c r="X22" s="155">
        <v>100</v>
      </c>
      <c r="Y22" s="251">
        <v>23795</v>
      </c>
      <c r="Z22" s="128">
        <v>100</v>
      </c>
      <c r="AA22" s="241">
        <v>23310</v>
      </c>
      <c r="AB22" s="155">
        <v>100</v>
      </c>
      <c r="AC22" s="251">
        <v>23723</v>
      </c>
      <c r="AD22" s="128">
        <v>100</v>
      </c>
      <c r="AE22" s="241">
        <v>22771</v>
      </c>
      <c r="AF22" s="128">
        <v>100</v>
      </c>
      <c r="AG22" s="251">
        <f>AH22*AG23/AH23</f>
        <v>21717.391304347828</v>
      </c>
      <c r="AH22" s="128">
        <v>100</v>
      </c>
    </row>
    <row r="23" spans="1:34">
      <c r="A23" s="308"/>
      <c r="B23" s="248" t="s">
        <v>32</v>
      </c>
      <c r="C23" s="110">
        <v>4439</v>
      </c>
      <c r="D23" s="150">
        <f>C23/C22*100</f>
        <v>21.53704332637912</v>
      </c>
      <c r="E23" s="106">
        <v>4814</v>
      </c>
      <c r="F23" s="150">
        <f>E23/E22*100</f>
        <v>23.100916550698212</v>
      </c>
      <c r="G23" s="106">
        <v>5509</v>
      </c>
      <c r="H23" s="50">
        <f>G23/G22*100</f>
        <v>26.031281009308699</v>
      </c>
      <c r="I23" s="243">
        <v>6028</v>
      </c>
      <c r="J23" s="244">
        <f>I23/I22*100</f>
        <v>27.500000000000004</v>
      </c>
      <c r="K23" s="110">
        <v>7057</v>
      </c>
      <c r="L23" s="50">
        <f>K23/K22*100</f>
        <v>31.202193040633151</v>
      </c>
      <c r="M23" s="106">
        <v>7791</v>
      </c>
      <c r="N23" s="150">
        <f>M23/M22*100</f>
        <v>33.490951296049523</v>
      </c>
      <c r="O23" s="110">
        <v>8400</v>
      </c>
      <c r="P23" s="50">
        <f>O23/O22*100</f>
        <v>34.508257333004686</v>
      </c>
      <c r="Q23" s="106">
        <v>8929</v>
      </c>
      <c r="R23" s="150">
        <f>Q23/Q22*100</f>
        <v>35.730292116846741</v>
      </c>
      <c r="S23" s="245">
        <v>9266</v>
      </c>
      <c r="T23" s="50">
        <f>S23/S22*100</f>
        <v>36.412936691947969</v>
      </c>
      <c r="U23" s="122">
        <v>9313</v>
      </c>
      <c r="V23" s="150">
        <f>U23/U22*100</f>
        <v>36.840856046520827</v>
      </c>
      <c r="W23" s="123">
        <v>9496</v>
      </c>
      <c r="X23" s="50">
        <f>W23/W22*100</f>
        <v>39.033212758960865</v>
      </c>
      <c r="Y23" s="122">
        <v>9251</v>
      </c>
      <c r="Z23" s="150">
        <f>Y23/Y22*100</f>
        <v>38.877915528472364</v>
      </c>
      <c r="AA23" s="123">
        <v>9286</v>
      </c>
      <c r="AB23" s="50">
        <f>AA23/AA22*100</f>
        <v>39.836979836979836</v>
      </c>
      <c r="AC23" s="122">
        <v>9086</v>
      </c>
      <c r="AD23" s="150">
        <f>AC23/AC22*100</f>
        <v>38.300383593980527</v>
      </c>
      <c r="AE23" s="123">
        <v>9040</v>
      </c>
      <c r="AF23" s="150">
        <f>AE23/AE22*100</f>
        <v>39.699617935092881</v>
      </c>
      <c r="AG23" s="123">
        <v>8991</v>
      </c>
      <c r="AH23" s="150">
        <v>41.4</v>
      </c>
    </row>
    <row r="24" spans="1:34" ht="30">
      <c r="A24" s="299" t="s">
        <v>36</v>
      </c>
      <c r="B24" s="238" t="s">
        <v>78</v>
      </c>
      <c r="C24" s="29">
        <v>3709</v>
      </c>
      <c r="D24" s="128">
        <v>100</v>
      </c>
      <c r="E24" s="27">
        <v>3757</v>
      </c>
      <c r="F24" s="128">
        <v>100</v>
      </c>
      <c r="G24" s="27">
        <v>3804</v>
      </c>
      <c r="H24" s="155">
        <v>100</v>
      </c>
      <c r="I24" s="239">
        <v>3878</v>
      </c>
      <c r="J24" s="240">
        <v>100</v>
      </c>
      <c r="K24" s="29">
        <v>3883</v>
      </c>
      <c r="L24" s="155">
        <v>100</v>
      </c>
      <c r="M24" s="27">
        <v>4028</v>
      </c>
      <c r="N24" s="128">
        <v>100</v>
      </c>
      <c r="O24" s="29">
        <v>4239</v>
      </c>
      <c r="P24" s="155">
        <v>100</v>
      </c>
      <c r="Q24" s="27">
        <v>4318</v>
      </c>
      <c r="R24" s="128">
        <v>100</v>
      </c>
      <c r="S24" s="29">
        <v>4512</v>
      </c>
      <c r="T24" s="155">
        <v>100</v>
      </c>
      <c r="U24" s="27">
        <v>4577</v>
      </c>
      <c r="V24" s="128">
        <v>100</v>
      </c>
      <c r="W24" s="241">
        <v>4563</v>
      </c>
      <c r="X24" s="155">
        <v>100</v>
      </c>
      <c r="Y24" s="251">
        <v>4492</v>
      </c>
      <c r="Z24" s="128">
        <v>100</v>
      </c>
      <c r="AA24" s="241">
        <v>4475</v>
      </c>
      <c r="AB24" s="155">
        <v>100</v>
      </c>
      <c r="AC24" s="251">
        <v>4568</v>
      </c>
      <c r="AD24" s="128">
        <v>100</v>
      </c>
      <c r="AE24" s="241">
        <v>4487</v>
      </c>
      <c r="AF24" s="128">
        <v>100</v>
      </c>
      <c r="AG24" s="251">
        <f>AH24*AG25/AH25</f>
        <v>4244.8979591836733</v>
      </c>
      <c r="AH24" s="128">
        <v>100</v>
      </c>
    </row>
    <row r="25" spans="1:34" ht="15.75" thickBot="1">
      <c r="A25" s="300"/>
      <c r="B25" s="258" t="s">
        <v>32</v>
      </c>
      <c r="C25" s="119">
        <v>446</v>
      </c>
      <c r="D25" s="259">
        <f>C25/C24*100</f>
        <v>12.024804529522783</v>
      </c>
      <c r="E25" s="114">
        <v>523</v>
      </c>
      <c r="F25" s="259">
        <f>E25/E24*100</f>
        <v>13.920681394729836</v>
      </c>
      <c r="G25" s="114">
        <v>585</v>
      </c>
      <c r="H25" s="58">
        <f>G25/G24*100</f>
        <v>15.378548895899053</v>
      </c>
      <c r="I25" s="260">
        <v>662</v>
      </c>
      <c r="J25" s="261">
        <f>I25/I24*100</f>
        <v>17.070654976792159</v>
      </c>
      <c r="K25" s="119">
        <v>747</v>
      </c>
      <c r="L25" s="58">
        <f>K25/K24*100</f>
        <v>19.237702807107908</v>
      </c>
      <c r="M25" s="114">
        <v>934</v>
      </c>
      <c r="N25" s="259">
        <f>M25/M24*100</f>
        <v>23.187686196623638</v>
      </c>
      <c r="O25" s="119">
        <v>928</v>
      </c>
      <c r="P25" s="58">
        <f>O25/O24*100</f>
        <v>21.891955649917431</v>
      </c>
      <c r="Q25" s="114">
        <v>913</v>
      </c>
      <c r="R25" s="259">
        <f>Q25/Q24*100</f>
        <v>21.144048170449281</v>
      </c>
      <c r="S25" s="262">
        <v>924</v>
      </c>
      <c r="T25" s="58">
        <f>S25/S24*100</f>
        <v>20.478723404255319</v>
      </c>
      <c r="U25" s="263">
        <v>970</v>
      </c>
      <c r="V25" s="259">
        <f>U25/U24*100</f>
        <v>21.19292112737601</v>
      </c>
      <c r="W25" s="264">
        <v>964</v>
      </c>
      <c r="X25" s="58">
        <f>W25/W24*100</f>
        <v>21.126451895682667</v>
      </c>
      <c r="Y25" s="265">
        <v>1001</v>
      </c>
      <c r="Z25" s="259">
        <f>Y25/Y24*100</f>
        <v>22.284060552092608</v>
      </c>
      <c r="AA25" s="264">
        <v>1077</v>
      </c>
      <c r="AB25" s="58">
        <f>AA25/AA24*100</f>
        <v>24.067039106145252</v>
      </c>
      <c r="AC25" s="265">
        <v>1046</v>
      </c>
      <c r="AD25" s="259">
        <f>AC25/AC24*100</f>
        <v>22.898423817863396</v>
      </c>
      <c r="AE25" s="264">
        <v>1050</v>
      </c>
      <c r="AF25" s="259">
        <f>AE25/AE24*100</f>
        <v>23.400936037441497</v>
      </c>
      <c r="AG25" s="264">
        <v>1040</v>
      </c>
      <c r="AH25" s="259">
        <v>24.5</v>
      </c>
    </row>
    <row r="26" spans="1:34" ht="30.75" thickTop="1">
      <c r="A26" s="301" t="s">
        <v>4</v>
      </c>
      <c r="B26" s="257" t="s">
        <v>78</v>
      </c>
      <c r="C26" s="32">
        <v>155019</v>
      </c>
      <c r="D26" s="153">
        <v>100</v>
      </c>
      <c r="E26" s="31">
        <v>154496</v>
      </c>
      <c r="F26" s="153">
        <v>100</v>
      </c>
      <c r="G26" s="31">
        <v>155870</v>
      </c>
      <c r="H26" s="127">
        <v>100</v>
      </c>
      <c r="I26" s="209">
        <v>156430</v>
      </c>
      <c r="J26" s="210">
        <v>100</v>
      </c>
      <c r="K26" s="32">
        <v>160819</v>
      </c>
      <c r="L26" s="127">
        <v>100</v>
      </c>
      <c r="M26" s="31">
        <v>168241</v>
      </c>
      <c r="N26" s="153">
        <v>100</v>
      </c>
      <c r="O26" s="32">
        <v>176772</v>
      </c>
      <c r="P26" s="127">
        <v>100</v>
      </c>
      <c r="Q26" s="31">
        <v>181728</v>
      </c>
      <c r="R26" s="153">
        <v>100</v>
      </c>
      <c r="S26" s="32">
        <v>184136</v>
      </c>
      <c r="T26" s="127">
        <v>100</v>
      </c>
      <c r="U26" s="31">
        <v>182875</v>
      </c>
      <c r="V26" s="153">
        <v>100</v>
      </c>
      <c r="W26" s="22">
        <v>180903</v>
      </c>
      <c r="X26" s="127">
        <v>100</v>
      </c>
      <c r="Y26" s="250">
        <v>181421</v>
      </c>
      <c r="Z26" s="153">
        <v>100</v>
      </c>
      <c r="AA26" s="22">
        <v>181201</v>
      </c>
      <c r="AB26" s="127">
        <v>100</v>
      </c>
      <c r="AC26" s="250">
        <v>181186</v>
      </c>
      <c r="AD26" s="153">
        <v>100</v>
      </c>
      <c r="AE26" s="22">
        <v>175390</v>
      </c>
      <c r="AF26" s="153">
        <v>100</v>
      </c>
      <c r="AG26" s="251">
        <f>AH26*AG27/AH27</f>
        <v>164289.56228956228</v>
      </c>
      <c r="AH26" s="153">
        <v>100</v>
      </c>
    </row>
    <row r="27" spans="1:34">
      <c r="A27" s="302"/>
      <c r="B27" s="242" t="s">
        <v>32</v>
      </c>
      <c r="C27" s="110">
        <v>24602</v>
      </c>
      <c r="D27" s="150">
        <f>C27/C26*100</f>
        <v>15.870312671349964</v>
      </c>
      <c r="E27" s="106">
        <v>27097</v>
      </c>
      <c r="F27" s="150">
        <f>E27/E26*100</f>
        <v>17.538965410107703</v>
      </c>
      <c r="G27" s="106">
        <v>29917</v>
      </c>
      <c r="H27" s="50">
        <f>G27/G26*100</f>
        <v>19.193558734843137</v>
      </c>
      <c r="I27" s="243">
        <v>32885</v>
      </c>
      <c r="J27" s="244">
        <f>I27/I26*100</f>
        <v>21.022182445822413</v>
      </c>
      <c r="K27" s="110">
        <v>37719</v>
      </c>
      <c r="L27" s="50">
        <f>K27/K26*100</f>
        <v>23.454318208669374</v>
      </c>
      <c r="M27" s="106">
        <v>40468</v>
      </c>
      <c r="N27" s="150">
        <f>M27/M26*100</f>
        <v>24.053589790835765</v>
      </c>
      <c r="O27" s="110">
        <v>42371</v>
      </c>
      <c r="P27" s="50">
        <f>O27/O26*100</f>
        <v>23.969293779557848</v>
      </c>
      <c r="Q27" s="106">
        <v>44984</v>
      </c>
      <c r="R27" s="150">
        <f>Q27/Q26*100</f>
        <v>24.753477724951576</v>
      </c>
      <c r="S27" s="245">
        <v>46769</v>
      </c>
      <c r="T27" s="50">
        <f>S27/S26*100</f>
        <v>25.39916148933397</v>
      </c>
      <c r="U27" s="122">
        <v>48581</v>
      </c>
      <c r="V27" s="150">
        <f>U27/U26*100</f>
        <v>26.565140123034858</v>
      </c>
      <c r="W27" s="123">
        <v>48934</v>
      </c>
      <c r="X27" s="50">
        <f>W27/W26*100</f>
        <v>27.04985544739446</v>
      </c>
      <c r="Y27" s="122">
        <v>47379</v>
      </c>
      <c r="Z27" s="150">
        <f>Y27/Y26*100</f>
        <v>26.115499308238849</v>
      </c>
      <c r="AA27" s="123">
        <v>49468</v>
      </c>
      <c r="AB27" s="50">
        <f>AA27/AA26*100</f>
        <v>27.300070087913419</v>
      </c>
      <c r="AC27" s="122">
        <v>50551</v>
      </c>
      <c r="AD27" s="150">
        <f>AC27/AC26*100</f>
        <v>27.900058503416382</v>
      </c>
      <c r="AE27" s="123">
        <v>50863</v>
      </c>
      <c r="AF27" s="150">
        <f>AE27/AE26*100</f>
        <v>28.999942984206623</v>
      </c>
      <c r="AG27" s="123">
        <v>48794</v>
      </c>
      <c r="AH27" s="150">
        <v>29.7</v>
      </c>
    </row>
    <row r="30" spans="1:34">
      <c r="A30" s="324" t="s">
        <v>68</v>
      </c>
      <c r="B30" s="324"/>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row>
    <row r="31" spans="1:34" ht="18" customHeight="1">
      <c r="A31" s="298"/>
      <c r="B31" s="298"/>
      <c r="C31" s="297">
        <v>2010</v>
      </c>
      <c r="D31" s="297"/>
      <c r="E31" s="297">
        <v>2011</v>
      </c>
      <c r="F31" s="297"/>
      <c r="G31" s="297">
        <v>2012</v>
      </c>
      <c r="H31" s="297"/>
      <c r="I31" s="297">
        <v>2013</v>
      </c>
      <c r="J31" s="297"/>
      <c r="K31" s="297">
        <v>2014</v>
      </c>
      <c r="L31" s="297"/>
      <c r="M31" s="287">
        <v>2015</v>
      </c>
      <c r="N31" s="287"/>
      <c r="O31" s="287">
        <v>2016</v>
      </c>
      <c r="P31" s="287"/>
      <c r="Q31" s="287">
        <v>2017</v>
      </c>
      <c r="R31" s="287"/>
      <c r="S31" s="287">
        <v>2018</v>
      </c>
      <c r="T31" s="287"/>
      <c r="U31" s="287">
        <v>2019</v>
      </c>
      <c r="V31" s="287"/>
      <c r="W31" s="287">
        <v>2020</v>
      </c>
      <c r="X31" s="287"/>
      <c r="Y31" s="287">
        <v>2021</v>
      </c>
      <c r="Z31" s="287"/>
      <c r="AA31" s="287">
        <v>2022</v>
      </c>
      <c r="AB31" s="287"/>
      <c r="AC31" s="287">
        <v>2023</v>
      </c>
      <c r="AD31" s="287"/>
      <c r="AE31" s="287">
        <v>2024</v>
      </c>
      <c r="AF31" s="287"/>
      <c r="AG31" s="287">
        <v>2025</v>
      </c>
      <c r="AH31" s="287"/>
    </row>
    <row r="32" spans="1:34" ht="30">
      <c r="A32" s="220"/>
      <c r="B32" s="221"/>
      <c r="C32" s="252" t="s">
        <v>74</v>
      </c>
      <c r="D32" s="253" t="s">
        <v>30</v>
      </c>
      <c r="E32" s="252" t="s">
        <v>74</v>
      </c>
      <c r="F32" s="253" t="s">
        <v>30</v>
      </c>
      <c r="G32" s="252" t="s">
        <v>74</v>
      </c>
      <c r="H32" s="253" t="s">
        <v>30</v>
      </c>
      <c r="I32" s="252" t="s">
        <v>74</v>
      </c>
      <c r="J32" s="253" t="s">
        <v>30</v>
      </c>
      <c r="K32" s="252" t="s">
        <v>74</v>
      </c>
      <c r="L32" s="253" t="s">
        <v>30</v>
      </c>
      <c r="M32" s="232" t="s">
        <v>74</v>
      </c>
      <c r="N32" s="125" t="s">
        <v>30</v>
      </c>
      <c r="O32" s="232" t="s">
        <v>74</v>
      </c>
      <c r="P32" s="125" t="s">
        <v>30</v>
      </c>
      <c r="Q32" s="232" t="s">
        <v>74</v>
      </c>
      <c r="R32" s="125" t="s">
        <v>30</v>
      </c>
      <c r="S32" s="232" t="s">
        <v>74</v>
      </c>
      <c r="T32" s="125" t="s">
        <v>30</v>
      </c>
      <c r="U32" s="232" t="s">
        <v>74</v>
      </c>
      <c r="V32" s="125" t="s">
        <v>30</v>
      </c>
      <c r="W32" s="232" t="s">
        <v>74</v>
      </c>
      <c r="X32" s="125" t="s">
        <v>30</v>
      </c>
      <c r="Y32" s="232" t="s">
        <v>74</v>
      </c>
      <c r="Z32" s="125" t="s">
        <v>30</v>
      </c>
      <c r="AA32" s="232" t="s">
        <v>74</v>
      </c>
      <c r="AB32" s="125" t="s">
        <v>30</v>
      </c>
      <c r="AC32" s="232" t="s">
        <v>74</v>
      </c>
      <c r="AD32" s="125" t="s">
        <v>30</v>
      </c>
      <c r="AE32" s="232" t="s">
        <v>74</v>
      </c>
      <c r="AF32" s="125" t="s">
        <v>30</v>
      </c>
      <c r="AG32" s="232" t="s">
        <v>74</v>
      </c>
      <c r="AH32" s="125" t="s">
        <v>30</v>
      </c>
    </row>
    <row r="33" spans="1:34" ht="30">
      <c r="A33" s="294" t="s">
        <v>33</v>
      </c>
      <c r="B33" s="162" t="s">
        <v>79</v>
      </c>
      <c r="C33" s="17">
        <v>7718</v>
      </c>
      <c r="D33" s="255">
        <v>100</v>
      </c>
      <c r="E33" s="17">
        <v>7887</v>
      </c>
      <c r="F33" s="255">
        <v>100</v>
      </c>
      <c r="G33" s="17">
        <v>8021</v>
      </c>
      <c r="H33" s="255">
        <v>100</v>
      </c>
      <c r="I33" s="17">
        <v>8112</v>
      </c>
      <c r="J33" s="255">
        <v>100</v>
      </c>
      <c r="K33" s="17">
        <v>8074</v>
      </c>
      <c r="L33" s="255">
        <v>100</v>
      </c>
      <c r="M33" s="16">
        <v>8135</v>
      </c>
      <c r="N33" s="128">
        <v>100</v>
      </c>
      <c r="O33" s="16">
        <v>8065</v>
      </c>
      <c r="P33" s="128">
        <v>100</v>
      </c>
      <c r="Q33" s="16">
        <v>8212</v>
      </c>
      <c r="R33" s="128">
        <v>100</v>
      </c>
      <c r="S33" s="16">
        <v>8309</v>
      </c>
      <c r="T33" s="128">
        <v>100</v>
      </c>
      <c r="U33" s="16">
        <v>8570</v>
      </c>
      <c r="V33" s="128">
        <v>100</v>
      </c>
      <c r="W33" s="251">
        <v>8649</v>
      </c>
      <c r="X33" s="128">
        <v>100</v>
      </c>
      <c r="Y33" s="251">
        <v>8751</v>
      </c>
      <c r="Z33" s="128">
        <v>100</v>
      </c>
      <c r="AA33" s="251">
        <v>8684</v>
      </c>
      <c r="AB33" s="128">
        <v>100</v>
      </c>
      <c r="AC33" s="251">
        <v>8534</v>
      </c>
      <c r="AD33" s="128">
        <v>100</v>
      </c>
      <c r="AE33" s="251">
        <v>8835</v>
      </c>
      <c r="AF33" s="128">
        <v>100</v>
      </c>
      <c r="AG33" s="251">
        <f>AH33*AG34/AH34</f>
        <v>8180.9815950920247</v>
      </c>
      <c r="AH33" s="128">
        <v>100</v>
      </c>
    </row>
    <row r="34" spans="1:34">
      <c r="A34" s="294"/>
      <c r="B34" s="25" t="s">
        <v>32</v>
      </c>
      <c r="C34" s="254">
        <v>7063</v>
      </c>
      <c r="D34" s="51">
        <f>C34/C33*100</f>
        <v>91.513345426276231</v>
      </c>
      <c r="E34" s="254">
        <v>7203</v>
      </c>
      <c r="F34" s="51">
        <f>E34/E33*100</f>
        <v>91.32750095093192</v>
      </c>
      <c r="G34" s="254">
        <v>7395</v>
      </c>
      <c r="H34" s="51">
        <f>G34/G33*100</f>
        <v>92.195486847026558</v>
      </c>
      <c r="I34" s="254">
        <v>7361</v>
      </c>
      <c r="J34" s="51">
        <f>I34/I33*100</f>
        <v>90.74211045364892</v>
      </c>
      <c r="K34" s="254">
        <v>7470</v>
      </c>
      <c r="L34" s="51">
        <f>K34/K33*100</f>
        <v>92.519197423829581</v>
      </c>
      <c r="M34" s="106">
        <v>7376</v>
      </c>
      <c r="N34" s="150">
        <f>M34/M33*100</f>
        <v>90.669944683466511</v>
      </c>
      <c r="O34" s="106">
        <v>7401</v>
      </c>
      <c r="P34" s="150">
        <f>O34/O33*100</f>
        <v>91.766893986360827</v>
      </c>
      <c r="Q34" s="106">
        <v>7473</v>
      </c>
      <c r="R34" s="150">
        <f>Q34/Q33*100</f>
        <v>91.000974184120793</v>
      </c>
      <c r="S34" s="256">
        <v>7608</v>
      </c>
      <c r="T34" s="150">
        <f>S34/S33*100</f>
        <v>91.563365025875555</v>
      </c>
      <c r="U34" s="122">
        <v>7752</v>
      </c>
      <c r="V34" s="150">
        <f>U34/U33*100</f>
        <v>90.455075845974335</v>
      </c>
      <c r="W34" s="122">
        <v>8070</v>
      </c>
      <c r="X34" s="150">
        <f>W34/W33*100</f>
        <v>93.30558446063128</v>
      </c>
      <c r="Y34" s="122">
        <v>8036</v>
      </c>
      <c r="Z34" s="150">
        <f>Y34/Y33*100</f>
        <v>91.829505199405787</v>
      </c>
      <c r="AA34" s="122">
        <v>8169</v>
      </c>
      <c r="AB34" s="150">
        <f>AA34/AA33*100</f>
        <v>94.069553201289722</v>
      </c>
      <c r="AC34" s="122">
        <v>8075</v>
      </c>
      <c r="AD34" s="150">
        <f>AC34/AC33*100</f>
        <v>94.621513944223111</v>
      </c>
      <c r="AE34" s="122">
        <v>8031</v>
      </c>
      <c r="AF34" s="150">
        <f>AE34/AE33*100</f>
        <v>90.899830220713071</v>
      </c>
      <c r="AG34" s="122">
        <v>8001</v>
      </c>
      <c r="AH34" s="150">
        <v>97.8</v>
      </c>
    </row>
    <row r="35" spans="1:34" ht="30" customHeight="1">
      <c r="A35" s="294" t="s">
        <v>34</v>
      </c>
      <c r="B35" s="162" t="s">
        <v>79</v>
      </c>
      <c r="C35" s="28">
        <v>4128</v>
      </c>
      <c r="D35" s="255">
        <v>100</v>
      </c>
      <c r="E35" s="28">
        <v>4098</v>
      </c>
      <c r="F35" s="255">
        <v>100</v>
      </c>
      <c r="G35" s="28">
        <v>4163</v>
      </c>
      <c r="H35" s="255">
        <v>100</v>
      </c>
      <c r="I35" s="28">
        <v>4100</v>
      </c>
      <c r="J35" s="255">
        <v>100</v>
      </c>
      <c r="K35" s="28">
        <v>4218</v>
      </c>
      <c r="L35" s="255">
        <v>100</v>
      </c>
      <c r="M35" s="27">
        <v>4352</v>
      </c>
      <c r="N35" s="128">
        <v>100</v>
      </c>
      <c r="O35" s="27">
        <v>4369</v>
      </c>
      <c r="P35" s="128">
        <v>100</v>
      </c>
      <c r="Q35" s="27">
        <v>4385</v>
      </c>
      <c r="R35" s="128">
        <v>100</v>
      </c>
      <c r="S35" s="27">
        <v>4376</v>
      </c>
      <c r="T35" s="128">
        <v>100</v>
      </c>
      <c r="U35" s="27">
        <v>4499</v>
      </c>
      <c r="V35" s="128">
        <v>100</v>
      </c>
      <c r="W35" s="251">
        <v>4495</v>
      </c>
      <c r="X35" s="128">
        <v>100</v>
      </c>
      <c r="Y35" s="251">
        <v>4608</v>
      </c>
      <c r="Z35" s="128">
        <v>100</v>
      </c>
      <c r="AA35" s="251">
        <v>4606</v>
      </c>
      <c r="AB35" s="128">
        <v>100</v>
      </c>
      <c r="AC35" s="251">
        <v>4603</v>
      </c>
      <c r="AD35" s="128">
        <v>100</v>
      </c>
      <c r="AE35" s="251">
        <v>4620</v>
      </c>
      <c r="AF35" s="128">
        <v>100</v>
      </c>
      <c r="AG35" s="251">
        <f>AH35*AG36/AH36</f>
        <v>4532.2580645161288</v>
      </c>
      <c r="AH35" s="128">
        <v>100</v>
      </c>
    </row>
    <row r="36" spans="1:34">
      <c r="A36" s="294"/>
      <c r="B36" s="25" t="s">
        <v>32</v>
      </c>
      <c r="C36" s="254">
        <v>3553</v>
      </c>
      <c r="D36" s="51">
        <f>C36/C35*100</f>
        <v>86.070736434108525</v>
      </c>
      <c r="E36" s="254">
        <v>3592</v>
      </c>
      <c r="F36" s="51">
        <f>E36/E35*100</f>
        <v>87.652513421181069</v>
      </c>
      <c r="G36" s="254">
        <v>3667</v>
      </c>
      <c r="H36" s="51">
        <f>G36/G35*100</f>
        <v>88.085515253423011</v>
      </c>
      <c r="I36" s="254">
        <v>3685</v>
      </c>
      <c r="J36" s="51">
        <f>I36/I35*100</f>
        <v>89.878048780487802</v>
      </c>
      <c r="K36" s="254">
        <v>3763</v>
      </c>
      <c r="L36" s="51">
        <f>K36/K35*100</f>
        <v>89.21289710763395</v>
      </c>
      <c r="M36" s="106">
        <v>3929</v>
      </c>
      <c r="N36" s="150">
        <f>M36/M35*100</f>
        <v>90.280330882352942</v>
      </c>
      <c r="O36" s="106">
        <v>3971</v>
      </c>
      <c r="P36" s="150">
        <f>O36/O35*100</f>
        <v>90.89036392767224</v>
      </c>
      <c r="Q36" s="106">
        <v>3985</v>
      </c>
      <c r="R36" s="150">
        <f>Q36/Q35*100</f>
        <v>90.877993158494874</v>
      </c>
      <c r="S36" s="256">
        <v>4011</v>
      </c>
      <c r="T36" s="150">
        <f>S36/S35*100</f>
        <v>91.659049360146255</v>
      </c>
      <c r="U36" s="122">
        <v>4141</v>
      </c>
      <c r="V36" s="150">
        <f>U36/U35*100</f>
        <v>92.042676150255602</v>
      </c>
      <c r="W36" s="122">
        <v>4252</v>
      </c>
      <c r="X36" s="150">
        <f>W36/W35*100</f>
        <v>94.593993325917694</v>
      </c>
      <c r="Y36" s="122">
        <v>4246</v>
      </c>
      <c r="Z36" s="150">
        <f>Y36/Y35*100</f>
        <v>92.144097222222214</v>
      </c>
      <c r="AA36" s="122">
        <v>4307</v>
      </c>
      <c r="AB36" s="150">
        <f>AA36/AA35*100</f>
        <v>93.508467216673907</v>
      </c>
      <c r="AC36" s="122">
        <v>4221</v>
      </c>
      <c r="AD36" s="150">
        <f>AC36/AC35*100</f>
        <v>91.701064523137092</v>
      </c>
      <c r="AE36" s="122">
        <v>4255</v>
      </c>
      <c r="AF36" s="150">
        <f>AE36/AE35*100</f>
        <v>92.099567099567111</v>
      </c>
      <c r="AG36" s="122">
        <v>4215</v>
      </c>
      <c r="AH36" s="150">
        <v>93</v>
      </c>
    </row>
    <row r="37" spans="1:34" ht="30">
      <c r="A37" s="294" t="s">
        <v>35</v>
      </c>
      <c r="B37" s="162" t="s">
        <v>79</v>
      </c>
      <c r="C37" s="17">
        <v>19053</v>
      </c>
      <c r="D37" s="255">
        <v>100</v>
      </c>
      <c r="E37" s="17">
        <v>19489</v>
      </c>
      <c r="F37" s="255">
        <v>100</v>
      </c>
      <c r="G37" s="17">
        <v>19958</v>
      </c>
      <c r="H37" s="255">
        <v>100</v>
      </c>
      <c r="I37" s="17">
        <v>20370</v>
      </c>
      <c r="J37" s="255">
        <v>100</v>
      </c>
      <c r="K37" s="17">
        <v>20988</v>
      </c>
      <c r="L37" s="255">
        <v>100</v>
      </c>
      <c r="M37" s="16">
        <v>21525</v>
      </c>
      <c r="N37" s="128">
        <v>100</v>
      </c>
      <c r="O37" s="16">
        <v>21789</v>
      </c>
      <c r="P37" s="128">
        <v>100</v>
      </c>
      <c r="Q37" s="16">
        <v>22173</v>
      </c>
      <c r="R37" s="128">
        <v>100</v>
      </c>
      <c r="S37" s="16">
        <v>22763</v>
      </c>
      <c r="T37" s="128">
        <v>100</v>
      </c>
      <c r="U37" s="16">
        <v>23423</v>
      </c>
      <c r="V37" s="128">
        <v>100</v>
      </c>
      <c r="W37" s="251">
        <v>23762</v>
      </c>
      <c r="X37" s="128">
        <v>100</v>
      </c>
      <c r="Y37" s="251">
        <v>23545</v>
      </c>
      <c r="Z37" s="128">
        <v>100</v>
      </c>
      <c r="AA37" s="251">
        <v>23430</v>
      </c>
      <c r="AB37" s="128">
        <v>100</v>
      </c>
      <c r="AC37" s="251">
        <v>23551</v>
      </c>
      <c r="AD37" s="128">
        <v>100</v>
      </c>
      <c r="AE37" s="251">
        <v>22945</v>
      </c>
      <c r="AF37" s="128">
        <v>100</v>
      </c>
      <c r="AG37" s="251">
        <f>AH37*AG38/AH38</f>
        <v>21643.312101910826</v>
      </c>
      <c r="AH37" s="128">
        <v>100</v>
      </c>
    </row>
    <row r="38" spans="1:34">
      <c r="A38" s="294"/>
      <c r="B38" s="25" t="s">
        <v>32</v>
      </c>
      <c r="C38" s="254">
        <v>16760</v>
      </c>
      <c r="D38" s="51">
        <f>C38/C37*100</f>
        <v>87.965149845168739</v>
      </c>
      <c r="E38" s="254">
        <v>17109</v>
      </c>
      <c r="F38" s="51">
        <f>E38/E37*100</f>
        <v>87.787982964749347</v>
      </c>
      <c r="G38" s="254">
        <v>17418</v>
      </c>
      <c r="H38" s="51">
        <f>G38/G37*100</f>
        <v>87.273273875137789</v>
      </c>
      <c r="I38" s="254">
        <v>17928</v>
      </c>
      <c r="J38" s="51">
        <f>I38/I37*100</f>
        <v>88.011782032400589</v>
      </c>
      <c r="K38" s="254">
        <v>18427</v>
      </c>
      <c r="L38" s="51">
        <f>K38/K37*100</f>
        <v>87.797789212883544</v>
      </c>
      <c r="M38" s="106">
        <v>19040</v>
      </c>
      <c r="N38" s="150">
        <f>M38/M37*100</f>
        <v>88.455284552845526</v>
      </c>
      <c r="O38" s="106">
        <v>19671</v>
      </c>
      <c r="P38" s="150">
        <f>O38/O37*100</f>
        <v>90.279498829684698</v>
      </c>
      <c r="Q38" s="106">
        <v>19924</v>
      </c>
      <c r="R38" s="150">
        <f>Q38/Q37*100</f>
        <v>89.857033328823348</v>
      </c>
      <c r="S38" s="256">
        <v>20188</v>
      </c>
      <c r="T38" s="150">
        <f>S38/S37*100</f>
        <v>88.687782805429862</v>
      </c>
      <c r="U38" s="122">
        <v>20661</v>
      </c>
      <c r="V38" s="150">
        <f>U38/U37*100</f>
        <v>88.208171455407083</v>
      </c>
      <c r="W38" s="122">
        <v>21109</v>
      </c>
      <c r="X38" s="150">
        <f>W38/W37*100</f>
        <v>88.835114889319073</v>
      </c>
      <c r="Y38" s="122">
        <v>21106</v>
      </c>
      <c r="Z38" s="150">
        <f>Y38/Y37*100</f>
        <v>89.641112762794648</v>
      </c>
      <c r="AA38" s="122">
        <v>21112</v>
      </c>
      <c r="AB38" s="150">
        <f>AA38/AA37*100</f>
        <v>90.106700810926171</v>
      </c>
      <c r="AC38" s="122">
        <v>20654</v>
      </c>
      <c r="AD38" s="150">
        <f>AC38/AC37*100</f>
        <v>87.699036134346741</v>
      </c>
      <c r="AE38" s="122">
        <v>20283</v>
      </c>
      <c r="AF38" s="150">
        <f>AE38/AE37*100</f>
        <v>88.398343865765966</v>
      </c>
      <c r="AG38" s="122">
        <v>20388</v>
      </c>
      <c r="AH38" s="150">
        <v>94.2</v>
      </c>
    </row>
    <row r="39" spans="1:34" ht="30">
      <c r="A39" s="294" t="s">
        <v>36</v>
      </c>
      <c r="B39" s="162" t="s">
        <v>79</v>
      </c>
      <c r="C39" s="28">
        <v>3694</v>
      </c>
      <c r="D39" s="255">
        <v>100</v>
      </c>
      <c r="E39" s="28">
        <v>3733</v>
      </c>
      <c r="F39" s="255">
        <v>100</v>
      </c>
      <c r="G39" s="28">
        <v>3765</v>
      </c>
      <c r="H39" s="255">
        <v>100</v>
      </c>
      <c r="I39" s="28">
        <v>3891</v>
      </c>
      <c r="J39" s="255">
        <v>100</v>
      </c>
      <c r="K39" s="28">
        <v>3930</v>
      </c>
      <c r="L39" s="255">
        <v>100</v>
      </c>
      <c r="M39" s="27">
        <v>3986</v>
      </c>
      <c r="N39" s="128">
        <v>100</v>
      </c>
      <c r="O39" s="27">
        <v>3965</v>
      </c>
      <c r="P39" s="128">
        <v>100</v>
      </c>
      <c r="Q39" s="27">
        <v>4012</v>
      </c>
      <c r="R39" s="128">
        <v>100</v>
      </c>
      <c r="S39" s="27">
        <v>4154</v>
      </c>
      <c r="T39" s="128">
        <v>100</v>
      </c>
      <c r="U39" s="27">
        <v>4284</v>
      </c>
      <c r="V39" s="128">
        <v>100</v>
      </c>
      <c r="W39" s="251">
        <v>4331</v>
      </c>
      <c r="X39" s="128">
        <v>100</v>
      </c>
      <c r="Y39" s="251">
        <v>4396</v>
      </c>
      <c r="Z39" s="128">
        <v>100</v>
      </c>
      <c r="AA39" s="251">
        <v>4471</v>
      </c>
      <c r="AB39" s="128">
        <v>100</v>
      </c>
      <c r="AC39" s="251">
        <v>4468</v>
      </c>
      <c r="AD39" s="128">
        <v>100</v>
      </c>
      <c r="AE39" s="251">
        <v>4555</v>
      </c>
      <c r="AF39" s="128">
        <v>100</v>
      </c>
      <c r="AG39" s="251">
        <f>AH39*AG40/AH40</f>
        <v>4111.2347052280311</v>
      </c>
      <c r="AH39" s="128">
        <v>100</v>
      </c>
    </row>
    <row r="40" spans="1:34" ht="15.75" thickBot="1">
      <c r="A40" s="295"/>
      <c r="B40" s="164" t="s">
        <v>32</v>
      </c>
      <c r="C40" s="267">
        <v>3096</v>
      </c>
      <c r="D40" s="59">
        <f>C40/C39*100</f>
        <v>83.811586356253386</v>
      </c>
      <c r="E40" s="267">
        <v>3164</v>
      </c>
      <c r="F40" s="59">
        <f>E40/E39*100</f>
        <v>84.75756763996786</v>
      </c>
      <c r="G40" s="267">
        <v>3153</v>
      </c>
      <c r="H40" s="59">
        <f>G40/G39*100</f>
        <v>83.745019920318725</v>
      </c>
      <c r="I40" s="267">
        <v>3168</v>
      </c>
      <c r="J40" s="59">
        <f>I40/I39*100</f>
        <v>81.41865844255976</v>
      </c>
      <c r="K40" s="267">
        <v>3208</v>
      </c>
      <c r="L40" s="59">
        <f>K40/K39*100</f>
        <v>81.628498727735362</v>
      </c>
      <c r="M40" s="114">
        <v>3204</v>
      </c>
      <c r="N40" s="259">
        <f>M40/M39*100</f>
        <v>80.38133467134972</v>
      </c>
      <c r="O40" s="114">
        <v>3400</v>
      </c>
      <c r="P40" s="259">
        <f>O40/O39*100</f>
        <v>85.750315258511975</v>
      </c>
      <c r="Q40" s="114">
        <v>3335</v>
      </c>
      <c r="R40" s="259">
        <f>Q40/Q39*100</f>
        <v>83.125623130608176</v>
      </c>
      <c r="S40" s="263">
        <v>3375</v>
      </c>
      <c r="T40" s="259">
        <f>S40/S39*100</f>
        <v>81.246990852190663</v>
      </c>
      <c r="U40" s="263">
        <v>3511</v>
      </c>
      <c r="V40" s="259">
        <f>U40/U39*100</f>
        <v>81.956115779645188</v>
      </c>
      <c r="W40" s="265">
        <v>3626</v>
      </c>
      <c r="X40" s="259">
        <f>W40/W39*100</f>
        <v>83.72200415608404</v>
      </c>
      <c r="Y40" s="265">
        <v>3579</v>
      </c>
      <c r="Z40" s="259">
        <f>Y40/Y39*100</f>
        <v>81.414922656960869</v>
      </c>
      <c r="AA40" s="265">
        <v>3416</v>
      </c>
      <c r="AB40" s="259">
        <f>AA40/AA39*100</f>
        <v>76.403489152314918</v>
      </c>
      <c r="AC40" s="265">
        <v>3552</v>
      </c>
      <c r="AD40" s="259">
        <f>AC40/AC39*100</f>
        <v>79.498657117278427</v>
      </c>
      <c r="AE40" s="265">
        <v>3717</v>
      </c>
      <c r="AF40" s="259">
        <f>AE40/AE39*100</f>
        <v>81.602634467618003</v>
      </c>
      <c r="AG40" s="265">
        <v>3696</v>
      </c>
      <c r="AH40" s="259">
        <v>89.9</v>
      </c>
    </row>
    <row r="41" spans="1:34" ht="30.75" thickTop="1">
      <c r="A41" s="296" t="s">
        <v>4</v>
      </c>
      <c r="B41" s="158" t="s">
        <v>79</v>
      </c>
      <c r="C41" s="23">
        <v>157733</v>
      </c>
      <c r="D41" s="266">
        <v>100</v>
      </c>
      <c r="E41" s="23">
        <v>157597</v>
      </c>
      <c r="F41" s="266">
        <v>100</v>
      </c>
      <c r="G41" s="23">
        <v>157985</v>
      </c>
      <c r="H41" s="266">
        <v>100</v>
      </c>
      <c r="I41" s="23">
        <v>158260</v>
      </c>
      <c r="J41" s="266">
        <v>100</v>
      </c>
      <c r="K41" s="23">
        <v>159314</v>
      </c>
      <c r="L41" s="266">
        <v>100</v>
      </c>
      <c r="M41" s="31">
        <v>163442</v>
      </c>
      <c r="N41" s="153">
        <v>100</v>
      </c>
      <c r="O41" s="31">
        <v>165877</v>
      </c>
      <c r="P41" s="153">
        <v>100</v>
      </c>
      <c r="Q41" s="31">
        <v>169794</v>
      </c>
      <c r="R41" s="153">
        <v>100</v>
      </c>
      <c r="S41" s="31">
        <v>174838</v>
      </c>
      <c r="T41" s="153">
        <v>100</v>
      </c>
      <c r="U41" s="31">
        <v>181351</v>
      </c>
      <c r="V41" s="153">
        <v>100</v>
      </c>
      <c r="W41" s="250">
        <v>185027</v>
      </c>
      <c r="X41" s="153">
        <v>100</v>
      </c>
      <c r="Y41" s="250">
        <v>186734</v>
      </c>
      <c r="Z41" s="153">
        <v>100</v>
      </c>
      <c r="AA41" s="250">
        <v>186791</v>
      </c>
      <c r="AB41" s="153">
        <v>100</v>
      </c>
      <c r="AC41" s="250">
        <v>189372</v>
      </c>
      <c r="AD41" s="153">
        <v>100</v>
      </c>
      <c r="AE41" s="250">
        <v>188427</v>
      </c>
      <c r="AF41" s="153">
        <v>100</v>
      </c>
      <c r="AG41" s="250">
        <f>AH41*AG42/AH42</f>
        <v>179644.88935721811</v>
      </c>
      <c r="AH41" s="153">
        <v>100</v>
      </c>
    </row>
    <row r="42" spans="1:34">
      <c r="A42" s="294"/>
      <c r="B42" s="25" t="s">
        <v>32</v>
      </c>
      <c r="C42" s="254">
        <v>146298</v>
      </c>
      <c r="D42" s="51">
        <f>C42/C41*100</f>
        <v>92.750407333912364</v>
      </c>
      <c r="E42" s="254">
        <v>145504</v>
      </c>
      <c r="F42" s="51">
        <f>E42/E41*100</f>
        <v>92.326630583069473</v>
      </c>
      <c r="G42" s="254">
        <v>146692</v>
      </c>
      <c r="H42" s="51">
        <f>G42/G41*100</f>
        <v>92.851853024021267</v>
      </c>
      <c r="I42" s="254">
        <v>146528</v>
      </c>
      <c r="J42" s="51">
        <f>I42/I41*100</f>
        <v>92.586882345507391</v>
      </c>
      <c r="K42" s="254">
        <v>147395</v>
      </c>
      <c r="L42" s="51">
        <f>K42/K41*100</f>
        <v>92.518548275732201</v>
      </c>
      <c r="M42" s="106">
        <v>148526</v>
      </c>
      <c r="N42" s="150">
        <f>M42/M41*100</f>
        <v>90.873826800944684</v>
      </c>
      <c r="O42" s="106">
        <v>151005</v>
      </c>
      <c r="P42" s="150">
        <f>O42/O41*100</f>
        <v>91.034320611055179</v>
      </c>
      <c r="Q42" s="106">
        <v>152889</v>
      </c>
      <c r="R42" s="150">
        <f>Q42/Q41*100</f>
        <v>90.043817802749217</v>
      </c>
      <c r="S42" s="256">
        <v>155941</v>
      </c>
      <c r="T42" s="150">
        <f>S42/S41*100</f>
        <v>89.191708896235383</v>
      </c>
      <c r="U42" s="122">
        <v>160694</v>
      </c>
      <c r="V42" s="150">
        <f>U42/U41*100</f>
        <v>88.609381806551937</v>
      </c>
      <c r="W42" s="122">
        <v>165551</v>
      </c>
      <c r="X42" s="150">
        <f>W42/W41*100</f>
        <v>89.473968664032824</v>
      </c>
      <c r="Y42" s="122">
        <v>167132</v>
      </c>
      <c r="Z42" s="150">
        <f>Y42/Y41*100</f>
        <v>89.502715092056079</v>
      </c>
      <c r="AA42" s="122">
        <v>169046</v>
      </c>
      <c r="AB42" s="150">
        <f>AA42/AA41*100</f>
        <v>90.5000776268664</v>
      </c>
      <c r="AC42" s="122">
        <v>169867</v>
      </c>
      <c r="AD42" s="150">
        <f>AC42/AC41*100</f>
        <v>89.700166867329912</v>
      </c>
      <c r="AE42" s="122">
        <v>169396</v>
      </c>
      <c r="AF42" s="150">
        <f>AE42/AE41*100</f>
        <v>89.900067400107204</v>
      </c>
      <c r="AG42" s="122">
        <v>170483</v>
      </c>
      <c r="AH42" s="150">
        <v>94.9</v>
      </c>
    </row>
    <row r="45" spans="1:34">
      <c r="A45" s="304" t="s">
        <v>6</v>
      </c>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row>
    <row r="46" spans="1:34" ht="15" customHeight="1">
      <c r="A46" s="303" t="s">
        <v>104</v>
      </c>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row>
    <row r="47" spans="1:34">
      <c r="A47" s="303"/>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row>
    <row r="48" spans="1:34">
      <c r="A48" s="303"/>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row>
    <row r="49" spans="1:34">
      <c r="A49" s="303"/>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row>
    <row r="50" spans="1:34">
      <c r="A50" s="303"/>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row>
    <row r="51" spans="1:34" ht="15" customHeight="1">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row>
    <row r="52" spans="1:34">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row>
    <row r="53" spans="1:34">
      <c r="A53" s="303"/>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row>
    <row r="55" spans="1:34">
      <c r="A55" s="9" t="s">
        <v>29</v>
      </c>
    </row>
  </sheetData>
  <mergeCells count="55">
    <mergeCell ref="AG16:AH16"/>
    <mergeCell ref="AG31:AH31"/>
    <mergeCell ref="A46:AH53"/>
    <mergeCell ref="A45:AH45"/>
    <mergeCell ref="A30:AH30"/>
    <mergeCell ref="S15:AH15"/>
    <mergeCell ref="AE13:AH13"/>
    <mergeCell ref="A9:AH12"/>
    <mergeCell ref="A8:AH8"/>
    <mergeCell ref="A4:AH7"/>
    <mergeCell ref="A3:AH3"/>
    <mergeCell ref="A1:AH1"/>
    <mergeCell ref="AE16:AF16"/>
    <mergeCell ref="AE31:AF31"/>
    <mergeCell ref="AA16:AB16"/>
    <mergeCell ref="AA31:AB31"/>
    <mergeCell ref="Y16:Z16"/>
    <mergeCell ref="Y31:Z31"/>
    <mergeCell ref="S16:T16"/>
    <mergeCell ref="U16:V16"/>
    <mergeCell ref="W16:X16"/>
    <mergeCell ref="A18:A19"/>
    <mergeCell ref="A20:A21"/>
    <mergeCell ref="A22:A23"/>
    <mergeCell ref="A39:A40"/>
    <mergeCell ref="A41:A42"/>
    <mergeCell ref="W31:X31"/>
    <mergeCell ref="C31:D31"/>
    <mergeCell ref="E31:F31"/>
    <mergeCell ref="G31:H31"/>
    <mergeCell ref="I31:J31"/>
    <mergeCell ref="K31:L31"/>
    <mergeCell ref="M31:N31"/>
    <mergeCell ref="A31:B31"/>
    <mergeCell ref="A33:A34"/>
    <mergeCell ref="A35:A36"/>
    <mergeCell ref="A37:A38"/>
    <mergeCell ref="O31:P31"/>
    <mergeCell ref="Q31:R31"/>
    <mergeCell ref="U31:V31"/>
    <mergeCell ref="AC16:AD16"/>
    <mergeCell ref="AC31:AD31"/>
    <mergeCell ref="A13:W13"/>
    <mergeCell ref="A16:B16"/>
    <mergeCell ref="C16:D16"/>
    <mergeCell ref="E16:F16"/>
    <mergeCell ref="G16:H16"/>
    <mergeCell ref="I16:J16"/>
    <mergeCell ref="K16:L16"/>
    <mergeCell ref="M16:N16"/>
    <mergeCell ref="O16:P16"/>
    <mergeCell ref="Q16:R16"/>
    <mergeCell ref="A24:A25"/>
    <mergeCell ref="A26:A27"/>
    <mergeCell ref="S31:T31"/>
  </mergeCells>
  <hyperlinks>
    <hyperlink ref="A55" location="Titelseite!A1" display="zurück zum Inhaltsverzeichnis" xr:uid="{00000000-0004-0000-0100-000000000000}"/>
  </hyperlinks>
  <pageMargins left="0.7" right="0.7" top="0.78740157499999996" bottom="0.78740157499999996"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1"/>
  <sheetViews>
    <sheetView zoomScaleNormal="100" workbookViewId="0">
      <selection sqref="A1:AH1"/>
    </sheetView>
  </sheetViews>
  <sheetFormatPr baseColWidth="10" defaultRowHeight="15"/>
  <cols>
    <col min="2" max="2" width="23.28515625" customWidth="1"/>
    <col min="3" max="6" width="11.42578125" hidden="1" customWidth="1"/>
    <col min="7" max="24" width="9.7109375" hidden="1" customWidth="1"/>
    <col min="25" max="52" width="9.7109375" customWidth="1"/>
  </cols>
  <sheetData>
    <row r="1" spans="1:34" ht="18.75">
      <c r="A1" s="309" t="s">
        <v>76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row>
    <row r="3" spans="1:34" ht="15.7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row>
    <row r="4" spans="1:34" ht="15" customHeight="1">
      <c r="A4" s="303" t="s">
        <v>57</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row>
    <row r="5" spans="1:34">
      <c r="A5" s="303"/>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row>
    <row r="6" spans="1:34">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row>
    <row r="7" spans="1:34">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4" ht="15.75">
      <c r="A8" s="288" t="s">
        <v>2</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row>
    <row r="9" spans="1:34" ht="15" customHeight="1">
      <c r="A9" s="303" t="s">
        <v>58</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row>
    <row r="10" spans="1:34">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row>
    <row r="11" spans="1:34">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4">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row>
    <row r="13" spans="1:34" ht="15.75">
      <c r="A13" s="288" t="s">
        <v>3</v>
      </c>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4" spans="1:34" ht="15.75">
      <c r="A14" s="3"/>
      <c r="B14" s="3"/>
      <c r="C14" s="3"/>
      <c r="D14" s="3"/>
      <c r="E14" s="3"/>
      <c r="F14" s="3"/>
      <c r="G14" s="3"/>
      <c r="H14" s="3"/>
      <c r="I14" s="3"/>
      <c r="J14" s="3"/>
      <c r="K14" s="3"/>
      <c r="L14" s="3"/>
      <c r="M14" s="3"/>
      <c r="N14" s="3"/>
      <c r="O14" s="3"/>
      <c r="P14" s="3"/>
      <c r="Q14" s="3"/>
      <c r="R14" s="3"/>
      <c r="S14" s="3"/>
      <c r="T14" s="3"/>
      <c r="U14" s="3"/>
      <c r="V14" s="3"/>
      <c r="W14" s="3"/>
    </row>
    <row r="15" spans="1:34">
      <c r="A15" s="324" t="s">
        <v>70</v>
      </c>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row>
    <row r="16" spans="1:34" s="4" customFormat="1" ht="18" customHeight="1">
      <c r="A16" s="268"/>
      <c r="B16" s="269"/>
      <c r="C16" s="291">
        <v>2010</v>
      </c>
      <c r="D16" s="286"/>
      <c r="E16" s="285">
        <v>2011</v>
      </c>
      <c r="F16" s="286"/>
      <c r="G16" s="285">
        <v>2012</v>
      </c>
      <c r="H16" s="291"/>
      <c r="I16" s="292">
        <v>2013</v>
      </c>
      <c r="J16" s="293"/>
      <c r="K16" s="291">
        <v>2014</v>
      </c>
      <c r="L16" s="291"/>
      <c r="M16" s="285">
        <v>2015</v>
      </c>
      <c r="N16" s="286"/>
      <c r="O16" s="291">
        <v>2016</v>
      </c>
      <c r="P16" s="291"/>
      <c r="Q16" s="285">
        <v>2017</v>
      </c>
      <c r="R16" s="286"/>
      <c r="S16" s="291">
        <v>2018</v>
      </c>
      <c r="T16" s="291"/>
      <c r="U16" s="285">
        <v>2019</v>
      </c>
      <c r="V16" s="286"/>
      <c r="W16" s="291">
        <v>2020</v>
      </c>
      <c r="X16" s="291"/>
      <c r="Y16" s="285">
        <v>2021</v>
      </c>
      <c r="Z16" s="286"/>
      <c r="AA16" s="291">
        <v>2022</v>
      </c>
      <c r="AB16" s="291"/>
      <c r="AC16" s="285">
        <v>2023</v>
      </c>
      <c r="AD16" s="286"/>
      <c r="AE16" s="291">
        <v>2024</v>
      </c>
      <c r="AF16" s="286"/>
      <c r="AG16" s="291">
        <v>2025</v>
      </c>
      <c r="AH16" s="286"/>
    </row>
    <row r="17" spans="1:34" s="4" customFormat="1" ht="30">
      <c r="A17" s="270"/>
      <c r="B17" s="219"/>
      <c r="C17" s="157" t="s">
        <v>74</v>
      </c>
      <c r="D17" s="152" t="s">
        <v>30</v>
      </c>
      <c r="E17" s="151" t="s">
        <v>74</v>
      </c>
      <c r="F17" s="152" t="s">
        <v>30</v>
      </c>
      <c r="G17" s="151" t="s">
        <v>74</v>
      </c>
      <c r="H17" s="156" t="s">
        <v>30</v>
      </c>
      <c r="I17" s="271" t="s">
        <v>74</v>
      </c>
      <c r="J17" s="249" t="s">
        <v>30</v>
      </c>
      <c r="K17" s="157" t="s">
        <v>74</v>
      </c>
      <c r="L17" s="156" t="s">
        <v>30</v>
      </c>
      <c r="M17" s="232" t="s">
        <v>74</v>
      </c>
      <c r="N17" s="125" t="s">
        <v>30</v>
      </c>
      <c r="O17" s="231" t="s">
        <v>74</v>
      </c>
      <c r="P17" s="94" t="s">
        <v>30</v>
      </c>
      <c r="Q17" s="232" t="s">
        <v>74</v>
      </c>
      <c r="R17" s="125" t="s">
        <v>30</v>
      </c>
      <c r="S17" s="231" t="s">
        <v>74</v>
      </c>
      <c r="T17" s="94" t="s">
        <v>30</v>
      </c>
      <c r="U17" s="232" t="s">
        <v>74</v>
      </c>
      <c r="V17" s="125" t="s">
        <v>30</v>
      </c>
      <c r="W17" s="231" t="s">
        <v>74</v>
      </c>
      <c r="X17" s="94" t="s">
        <v>30</v>
      </c>
      <c r="Y17" s="232" t="s">
        <v>74</v>
      </c>
      <c r="Z17" s="125" t="s">
        <v>30</v>
      </c>
      <c r="AA17" s="231" t="s">
        <v>74</v>
      </c>
      <c r="AB17" s="94" t="s">
        <v>30</v>
      </c>
      <c r="AC17" s="232" t="s">
        <v>74</v>
      </c>
      <c r="AD17" s="125" t="s">
        <v>30</v>
      </c>
      <c r="AE17" s="231" t="s">
        <v>74</v>
      </c>
      <c r="AF17" s="125" t="s">
        <v>30</v>
      </c>
      <c r="AG17" s="231" t="s">
        <v>74</v>
      </c>
      <c r="AH17" s="125" t="s">
        <v>30</v>
      </c>
    </row>
    <row r="18" spans="1:34" s="4" customFormat="1" ht="30">
      <c r="A18" s="317" t="s">
        <v>33</v>
      </c>
      <c r="B18" s="162" t="s">
        <v>78</v>
      </c>
      <c r="C18" s="18">
        <v>8062</v>
      </c>
      <c r="D18" s="128">
        <v>100</v>
      </c>
      <c r="E18" s="16">
        <v>8033</v>
      </c>
      <c r="F18" s="128">
        <v>100</v>
      </c>
      <c r="G18" s="16">
        <v>7993</v>
      </c>
      <c r="H18" s="155">
        <v>100</v>
      </c>
      <c r="I18" s="247">
        <v>7861</v>
      </c>
      <c r="J18" s="240">
        <v>100</v>
      </c>
      <c r="K18" s="18">
        <v>8151</v>
      </c>
      <c r="L18" s="155">
        <v>100</v>
      </c>
      <c r="M18" s="16">
        <v>8386</v>
      </c>
      <c r="N18" s="128">
        <v>100</v>
      </c>
      <c r="O18" s="18">
        <v>8906</v>
      </c>
      <c r="P18" s="155">
        <v>100</v>
      </c>
      <c r="Q18" s="16">
        <v>8985</v>
      </c>
      <c r="R18" s="128">
        <v>100</v>
      </c>
      <c r="S18" s="18">
        <v>8913</v>
      </c>
      <c r="T18" s="155">
        <v>100</v>
      </c>
      <c r="U18" s="16">
        <v>8670</v>
      </c>
      <c r="V18" s="128">
        <v>100</v>
      </c>
      <c r="W18" s="241">
        <v>8436</v>
      </c>
      <c r="X18" s="155">
        <v>100</v>
      </c>
      <c r="Y18" s="251">
        <v>8375</v>
      </c>
      <c r="Z18" s="128">
        <v>100</v>
      </c>
      <c r="AA18" s="241">
        <v>8411</v>
      </c>
      <c r="AB18" s="155">
        <v>100</v>
      </c>
      <c r="AC18" s="251">
        <v>8105</v>
      </c>
      <c r="AD18" s="128">
        <v>100</v>
      </c>
      <c r="AE18" s="241">
        <f>'A1'!AE18</f>
        <v>8467</v>
      </c>
      <c r="AF18" s="128">
        <v>100</v>
      </c>
      <c r="AG18" s="241">
        <f>'A1'!AG18</f>
        <v>7813.0311614730881</v>
      </c>
      <c r="AH18" s="128">
        <v>100</v>
      </c>
    </row>
    <row r="19" spans="1:34" s="4" customFormat="1">
      <c r="A19" s="296"/>
      <c r="B19" s="25" t="s">
        <v>53</v>
      </c>
      <c r="C19" s="110">
        <v>240</v>
      </c>
      <c r="D19" s="150">
        <f>C19/C18*100</f>
        <v>2.976928801786157</v>
      </c>
      <c r="E19" s="106">
        <v>264</v>
      </c>
      <c r="F19" s="150">
        <f>E19/E18*100</f>
        <v>3.2864434208888333</v>
      </c>
      <c r="G19" s="106">
        <v>290</v>
      </c>
      <c r="H19" s="50">
        <f>G19/G18*100</f>
        <v>3.6281746528212184</v>
      </c>
      <c r="I19" s="243">
        <v>324</v>
      </c>
      <c r="J19" s="244">
        <f>I19/I18*100</f>
        <v>4.1216130263325272</v>
      </c>
      <c r="K19" s="110">
        <v>373</v>
      </c>
      <c r="L19" s="50">
        <f>K19/K18*100</f>
        <v>4.5761256287572074</v>
      </c>
      <c r="M19" s="106">
        <v>340</v>
      </c>
      <c r="N19" s="150">
        <f>M19/M18*100</f>
        <v>4.0543763415215839</v>
      </c>
      <c r="O19" s="110">
        <v>343</v>
      </c>
      <c r="P19" s="50">
        <f>O19/O18*100</f>
        <v>3.8513361778576241</v>
      </c>
      <c r="Q19" s="106">
        <v>388</v>
      </c>
      <c r="R19" s="150">
        <f>Q19/Q18*100</f>
        <v>4.3183082915971056</v>
      </c>
      <c r="S19" s="245">
        <v>368</v>
      </c>
      <c r="T19" s="50">
        <f>S19/S18*100</f>
        <v>4.1288006282957479</v>
      </c>
      <c r="U19" s="122">
        <v>337</v>
      </c>
      <c r="V19" s="150">
        <f>U19/U18*100</f>
        <v>3.8869665513264131</v>
      </c>
      <c r="W19" s="123">
        <v>353</v>
      </c>
      <c r="X19" s="50">
        <f>W19/W18*100</f>
        <v>4.1844476055002371</v>
      </c>
      <c r="Y19" s="122">
        <v>278</v>
      </c>
      <c r="Z19" s="150">
        <f>Y19/Y18*100</f>
        <v>3.3194029850746274</v>
      </c>
      <c r="AA19" s="123">
        <v>308</v>
      </c>
      <c r="AB19" s="50">
        <f>AA19/AA18*100</f>
        <v>3.6618713589347283</v>
      </c>
      <c r="AC19" s="122">
        <v>310</v>
      </c>
      <c r="AD19" s="150">
        <f>AC19/AC18*100</f>
        <v>3.8247995064774831</v>
      </c>
      <c r="AE19" s="123">
        <v>302</v>
      </c>
      <c r="AF19" s="150">
        <f>AE19/AE18*100</f>
        <v>3.5667887091059405</v>
      </c>
      <c r="AG19" s="123">
        <v>271</v>
      </c>
      <c r="AH19" s="150">
        <f>AG19/AG18*100</f>
        <v>3.468564176939811</v>
      </c>
    </row>
    <row r="20" spans="1:34" s="4" customFormat="1" ht="30" customHeight="1">
      <c r="A20" s="317" t="s">
        <v>34</v>
      </c>
      <c r="B20" s="162" t="s">
        <v>78</v>
      </c>
      <c r="C20" s="29">
        <v>4234</v>
      </c>
      <c r="D20" s="128">
        <v>100</v>
      </c>
      <c r="E20" s="27">
        <v>4258</v>
      </c>
      <c r="F20" s="128">
        <v>100</v>
      </c>
      <c r="G20" s="27">
        <v>4267</v>
      </c>
      <c r="H20" s="155">
        <v>100</v>
      </c>
      <c r="I20" s="239">
        <v>4265</v>
      </c>
      <c r="J20" s="240">
        <v>100</v>
      </c>
      <c r="K20" s="29">
        <v>4291</v>
      </c>
      <c r="L20" s="155">
        <v>100</v>
      </c>
      <c r="M20" s="27">
        <v>4386</v>
      </c>
      <c r="N20" s="128">
        <v>100</v>
      </c>
      <c r="O20" s="29">
        <v>4705</v>
      </c>
      <c r="P20" s="155">
        <v>100</v>
      </c>
      <c r="Q20" s="27">
        <v>4773</v>
      </c>
      <c r="R20" s="128">
        <v>100</v>
      </c>
      <c r="S20" s="29">
        <v>4899</v>
      </c>
      <c r="T20" s="155">
        <v>100</v>
      </c>
      <c r="U20" s="27">
        <v>4779</v>
      </c>
      <c r="V20" s="128">
        <v>100</v>
      </c>
      <c r="W20" s="241">
        <v>4723</v>
      </c>
      <c r="X20" s="155">
        <v>100</v>
      </c>
      <c r="Y20" s="251">
        <v>4713</v>
      </c>
      <c r="Z20" s="128">
        <v>100</v>
      </c>
      <c r="AA20" s="241">
        <v>4534</v>
      </c>
      <c r="AB20" s="155">
        <v>100</v>
      </c>
      <c r="AC20" s="251">
        <v>4606</v>
      </c>
      <c r="AD20" s="128">
        <v>100</v>
      </c>
      <c r="AE20" s="241">
        <f>'A1'!AE20</f>
        <v>4417</v>
      </c>
      <c r="AF20" s="128">
        <v>100</v>
      </c>
      <c r="AG20" s="241">
        <f>'A1'!AG20</f>
        <v>4121.212121212121</v>
      </c>
      <c r="AH20" s="128">
        <v>100</v>
      </c>
    </row>
    <row r="21" spans="1:34" s="4" customFormat="1">
      <c r="A21" s="296"/>
      <c r="B21" s="25" t="s">
        <v>53</v>
      </c>
      <c r="C21" s="110">
        <v>246</v>
      </c>
      <c r="D21" s="150">
        <f>C21/C20*100</f>
        <v>5.8101086443079835</v>
      </c>
      <c r="E21" s="106">
        <v>326</v>
      </c>
      <c r="F21" s="150">
        <f>E21/E20*100</f>
        <v>7.6561766087364962</v>
      </c>
      <c r="G21" s="106">
        <v>332</v>
      </c>
      <c r="H21" s="50">
        <f>G21/G20*100</f>
        <v>7.7806421373330217</v>
      </c>
      <c r="I21" s="243">
        <v>349</v>
      </c>
      <c r="J21" s="244">
        <f>I21/I20*100</f>
        <v>8.1828839390386872</v>
      </c>
      <c r="K21" s="110">
        <v>351</v>
      </c>
      <c r="L21" s="50">
        <f>K21/K20*100</f>
        <v>8.1799114425541823</v>
      </c>
      <c r="M21" s="106">
        <v>322</v>
      </c>
      <c r="N21" s="150">
        <f>M21/M20*100</f>
        <v>7.3415412676698582</v>
      </c>
      <c r="O21" s="110">
        <v>339</v>
      </c>
      <c r="P21" s="50">
        <f>O21/O20*100</f>
        <v>7.2051009564293302</v>
      </c>
      <c r="Q21" s="106">
        <v>358</v>
      </c>
      <c r="R21" s="150">
        <f>Q21/Q20*100</f>
        <v>7.5005237795935473</v>
      </c>
      <c r="S21" s="245">
        <v>357</v>
      </c>
      <c r="T21" s="50">
        <f>S21/S20*100</f>
        <v>7.2872014696876919</v>
      </c>
      <c r="U21" s="122">
        <v>385</v>
      </c>
      <c r="V21" s="150">
        <f>U21/U20*100</f>
        <v>8.0560786775476032</v>
      </c>
      <c r="W21" s="123">
        <v>366</v>
      </c>
      <c r="X21" s="50">
        <f>W21/W20*100</f>
        <v>7.7493118780436161</v>
      </c>
      <c r="Y21" s="122">
        <v>351</v>
      </c>
      <c r="Z21" s="150">
        <f>Y21/Y20*100</f>
        <v>7.4474856779121579</v>
      </c>
      <c r="AA21" s="123">
        <v>336</v>
      </c>
      <c r="AB21" s="50">
        <f>AA21/AA20*100</f>
        <v>7.41067490074989</v>
      </c>
      <c r="AC21" s="122">
        <v>344</v>
      </c>
      <c r="AD21" s="150">
        <f>AC21/AC20*100</f>
        <v>7.468519322622666</v>
      </c>
      <c r="AE21" s="123">
        <v>316</v>
      </c>
      <c r="AF21" s="150">
        <f>AE21/AE20*100</f>
        <v>7.1541770432420204</v>
      </c>
      <c r="AG21" s="123">
        <v>264</v>
      </c>
      <c r="AH21" s="150">
        <f>AG21/AG20*100</f>
        <v>6.4058823529411768</v>
      </c>
    </row>
    <row r="22" spans="1:34" s="4" customFormat="1" ht="30">
      <c r="A22" s="317" t="s">
        <v>35</v>
      </c>
      <c r="B22" s="162" t="s">
        <v>78</v>
      </c>
      <c r="C22" s="18">
        <v>20611</v>
      </c>
      <c r="D22" s="128">
        <v>100</v>
      </c>
      <c r="E22" s="16">
        <v>20839</v>
      </c>
      <c r="F22" s="128">
        <v>100</v>
      </c>
      <c r="G22" s="16">
        <v>21163</v>
      </c>
      <c r="H22" s="155">
        <v>100</v>
      </c>
      <c r="I22" s="247">
        <v>21920</v>
      </c>
      <c r="J22" s="240">
        <v>100</v>
      </c>
      <c r="K22" s="18">
        <v>22617</v>
      </c>
      <c r="L22" s="155">
        <v>100</v>
      </c>
      <c r="M22" s="16">
        <v>23263</v>
      </c>
      <c r="N22" s="128">
        <v>100</v>
      </c>
      <c r="O22" s="18">
        <v>24342</v>
      </c>
      <c r="P22" s="155">
        <v>100</v>
      </c>
      <c r="Q22" s="16">
        <v>24990</v>
      </c>
      <c r="R22" s="128">
        <v>100</v>
      </c>
      <c r="S22" s="18">
        <v>25447</v>
      </c>
      <c r="T22" s="155">
        <v>100</v>
      </c>
      <c r="U22" s="16">
        <v>25279</v>
      </c>
      <c r="V22" s="128">
        <v>100</v>
      </c>
      <c r="W22" s="241">
        <v>24328</v>
      </c>
      <c r="X22" s="155">
        <v>100</v>
      </c>
      <c r="Y22" s="251">
        <v>23795</v>
      </c>
      <c r="Z22" s="128">
        <v>100</v>
      </c>
      <c r="AA22" s="241">
        <v>23310</v>
      </c>
      <c r="AB22" s="155">
        <v>100</v>
      </c>
      <c r="AC22" s="251">
        <v>23723</v>
      </c>
      <c r="AD22" s="128">
        <v>100</v>
      </c>
      <c r="AE22" s="241">
        <f>'A1'!AE22</f>
        <v>22771</v>
      </c>
      <c r="AF22" s="128">
        <v>100</v>
      </c>
      <c r="AG22" s="241">
        <f>'A1'!AG22</f>
        <v>21717.391304347828</v>
      </c>
      <c r="AH22" s="128">
        <v>100</v>
      </c>
    </row>
    <row r="23" spans="1:34" s="4" customFormat="1">
      <c r="A23" s="296"/>
      <c r="B23" s="25" t="s">
        <v>53</v>
      </c>
      <c r="C23" s="110">
        <v>581</v>
      </c>
      <c r="D23" s="150">
        <f>C23/C22*100</f>
        <v>2.818883120663723</v>
      </c>
      <c r="E23" s="106">
        <v>680</v>
      </c>
      <c r="F23" s="150">
        <f>E23/E22*100</f>
        <v>3.2631124334181103</v>
      </c>
      <c r="G23" s="106">
        <v>825</v>
      </c>
      <c r="H23" s="50">
        <f>G23/G22*100</f>
        <v>3.8983130936067667</v>
      </c>
      <c r="I23" s="243">
        <v>894</v>
      </c>
      <c r="J23" s="244">
        <f>I23/I22*100</f>
        <v>4.078467153284671</v>
      </c>
      <c r="K23" s="110">
        <v>855</v>
      </c>
      <c r="L23" s="50">
        <f>K23/K22*100</f>
        <v>3.7803422204536412</v>
      </c>
      <c r="M23" s="106">
        <v>818</v>
      </c>
      <c r="N23" s="150">
        <f>M23/M22*100</f>
        <v>3.5163134591411254</v>
      </c>
      <c r="O23" s="110">
        <v>832</v>
      </c>
      <c r="P23" s="50">
        <f>O23/O22*100</f>
        <v>3.4179607263166547</v>
      </c>
      <c r="Q23" s="106">
        <v>856</v>
      </c>
      <c r="R23" s="150">
        <f>Q23/Q22*100</f>
        <v>3.4253701480592236</v>
      </c>
      <c r="S23" s="245">
        <v>844</v>
      </c>
      <c r="T23" s="50">
        <f>S23/S22*100</f>
        <v>3.3166974496011319</v>
      </c>
      <c r="U23" s="122">
        <v>952</v>
      </c>
      <c r="V23" s="150">
        <f>U23/U22*100</f>
        <v>3.7659717552118361</v>
      </c>
      <c r="W23" s="123">
        <v>992</v>
      </c>
      <c r="X23" s="50">
        <f>W23/W22*100</f>
        <v>4.0776060506412364</v>
      </c>
      <c r="Y23" s="122">
        <v>914</v>
      </c>
      <c r="Z23" s="150">
        <f>Y23/Y22*100</f>
        <v>3.8411430972893466</v>
      </c>
      <c r="AA23" s="123">
        <v>873</v>
      </c>
      <c r="AB23" s="50">
        <f>AA23/AA22*100</f>
        <v>3.7451737451737452</v>
      </c>
      <c r="AC23" s="122">
        <v>926</v>
      </c>
      <c r="AD23" s="150">
        <f>AC23/AC22*100</f>
        <v>3.9033849007292503</v>
      </c>
      <c r="AE23" s="123">
        <v>948</v>
      </c>
      <c r="AF23" s="150">
        <f>AE23/AE22*100</f>
        <v>4.1631900223969085</v>
      </c>
      <c r="AG23" s="123">
        <v>715</v>
      </c>
      <c r="AH23" s="150">
        <f>AG23/AG22*100</f>
        <v>3.2922922922922919</v>
      </c>
    </row>
    <row r="24" spans="1:34" s="4" customFormat="1" ht="30">
      <c r="A24" s="317" t="s">
        <v>36</v>
      </c>
      <c r="B24" s="162" t="s">
        <v>78</v>
      </c>
      <c r="C24" s="29">
        <v>3709</v>
      </c>
      <c r="D24" s="128">
        <v>100</v>
      </c>
      <c r="E24" s="27">
        <v>3757</v>
      </c>
      <c r="F24" s="128">
        <v>100</v>
      </c>
      <c r="G24" s="27">
        <v>3804</v>
      </c>
      <c r="H24" s="155">
        <v>100</v>
      </c>
      <c r="I24" s="239">
        <v>3878</v>
      </c>
      <c r="J24" s="240">
        <v>100</v>
      </c>
      <c r="K24" s="29">
        <v>3883</v>
      </c>
      <c r="L24" s="155">
        <v>100</v>
      </c>
      <c r="M24" s="27">
        <v>4028</v>
      </c>
      <c r="N24" s="128">
        <v>100</v>
      </c>
      <c r="O24" s="29">
        <v>4239</v>
      </c>
      <c r="P24" s="155">
        <v>100</v>
      </c>
      <c r="Q24" s="27">
        <v>4318</v>
      </c>
      <c r="R24" s="128">
        <v>100</v>
      </c>
      <c r="S24" s="29">
        <v>4512</v>
      </c>
      <c r="T24" s="155">
        <v>100</v>
      </c>
      <c r="U24" s="27">
        <v>4577</v>
      </c>
      <c r="V24" s="128">
        <v>100</v>
      </c>
      <c r="W24" s="241">
        <v>4563</v>
      </c>
      <c r="X24" s="155">
        <v>100</v>
      </c>
      <c r="Y24" s="251">
        <v>4492</v>
      </c>
      <c r="Z24" s="128">
        <v>100</v>
      </c>
      <c r="AA24" s="241">
        <v>4475</v>
      </c>
      <c r="AB24" s="155">
        <v>100</v>
      </c>
      <c r="AC24" s="251">
        <v>4568</v>
      </c>
      <c r="AD24" s="128">
        <v>100</v>
      </c>
      <c r="AE24" s="241">
        <f>'A1'!AE24</f>
        <v>4487</v>
      </c>
      <c r="AF24" s="128">
        <v>100</v>
      </c>
      <c r="AG24" s="241">
        <f>'A1'!AG24</f>
        <v>4244.8979591836733</v>
      </c>
      <c r="AH24" s="128">
        <v>100</v>
      </c>
    </row>
    <row r="25" spans="1:34" s="4" customFormat="1" ht="15.75" thickBot="1">
      <c r="A25" s="319"/>
      <c r="B25" s="164" t="s">
        <v>53</v>
      </c>
      <c r="C25" s="119">
        <v>208</v>
      </c>
      <c r="D25" s="259">
        <f>C25/C24*100</f>
        <v>5.6079805877595046</v>
      </c>
      <c r="E25" s="114">
        <v>234</v>
      </c>
      <c r="F25" s="259">
        <f>E25/E24*100</f>
        <v>6.2283737024221448</v>
      </c>
      <c r="G25" s="114">
        <v>290</v>
      </c>
      <c r="H25" s="58">
        <f>G25/G24*100</f>
        <v>7.6235541535226075</v>
      </c>
      <c r="I25" s="260">
        <v>294</v>
      </c>
      <c r="J25" s="261">
        <f>I25/I24*100</f>
        <v>7.5812274368231041</v>
      </c>
      <c r="K25" s="119">
        <v>277</v>
      </c>
      <c r="L25" s="58">
        <f>K25/K24*100</f>
        <v>7.1336595415915527</v>
      </c>
      <c r="M25" s="114">
        <v>233</v>
      </c>
      <c r="N25" s="259">
        <f>M25/M24*100</f>
        <v>5.7845084409136049</v>
      </c>
      <c r="O25" s="119">
        <v>207</v>
      </c>
      <c r="P25" s="58">
        <f>O25/O24*100</f>
        <v>4.8832271762208075</v>
      </c>
      <c r="Q25" s="114">
        <v>213</v>
      </c>
      <c r="R25" s="259">
        <f>Q25/Q24*100</f>
        <v>4.9328392774432608</v>
      </c>
      <c r="S25" s="262">
        <v>212</v>
      </c>
      <c r="T25" s="58">
        <f>S25/S24*100</f>
        <v>4.6985815602836878</v>
      </c>
      <c r="U25" s="263">
        <v>210</v>
      </c>
      <c r="V25" s="259">
        <f>U25/U24*100</f>
        <v>4.5881581822154249</v>
      </c>
      <c r="W25" s="264">
        <v>229</v>
      </c>
      <c r="X25" s="58">
        <f>W25/W24*100</f>
        <v>5.0186280955511728</v>
      </c>
      <c r="Y25" s="265">
        <v>224</v>
      </c>
      <c r="Z25" s="259">
        <f>Y25/Y24*100</f>
        <v>4.9866429207479968</v>
      </c>
      <c r="AA25" s="264">
        <v>217</v>
      </c>
      <c r="AB25" s="58">
        <f>AA25/AA24*100</f>
        <v>4.8491620111731848</v>
      </c>
      <c r="AC25" s="265">
        <v>100</v>
      </c>
      <c r="AD25" s="259">
        <f>AC25/AC24*100</f>
        <v>2.1891418563922942</v>
      </c>
      <c r="AE25" s="264">
        <v>242</v>
      </c>
      <c r="AF25" s="259">
        <f>AE25/AE24*100</f>
        <v>5.3933585914865168</v>
      </c>
      <c r="AG25" s="264">
        <v>212</v>
      </c>
      <c r="AH25" s="259">
        <f>AG25/AG24*100</f>
        <v>4.9942307692307697</v>
      </c>
    </row>
    <row r="26" spans="1:34" s="4" customFormat="1" ht="30.75" thickTop="1">
      <c r="A26" s="318" t="s">
        <v>4</v>
      </c>
      <c r="B26" s="158" t="s">
        <v>78</v>
      </c>
      <c r="C26" s="32">
        <v>155019</v>
      </c>
      <c r="D26" s="153">
        <v>100</v>
      </c>
      <c r="E26" s="31">
        <v>154496</v>
      </c>
      <c r="F26" s="153">
        <v>100</v>
      </c>
      <c r="G26" s="31">
        <v>155870</v>
      </c>
      <c r="H26" s="127">
        <v>100</v>
      </c>
      <c r="I26" s="209">
        <v>156430</v>
      </c>
      <c r="J26" s="210">
        <v>100</v>
      </c>
      <c r="K26" s="32">
        <v>160819</v>
      </c>
      <c r="L26" s="127">
        <v>100</v>
      </c>
      <c r="M26" s="31">
        <v>168241</v>
      </c>
      <c r="N26" s="153">
        <v>100</v>
      </c>
      <c r="O26" s="32">
        <v>176772</v>
      </c>
      <c r="P26" s="127">
        <v>100</v>
      </c>
      <c r="Q26" s="31">
        <v>181728</v>
      </c>
      <c r="R26" s="153">
        <v>100</v>
      </c>
      <c r="S26" s="32">
        <v>184136</v>
      </c>
      <c r="T26" s="127">
        <v>100</v>
      </c>
      <c r="U26" s="31">
        <v>182875</v>
      </c>
      <c r="V26" s="153">
        <v>100</v>
      </c>
      <c r="W26" s="22">
        <v>180903</v>
      </c>
      <c r="X26" s="127">
        <v>100</v>
      </c>
      <c r="Y26" s="250">
        <v>181421</v>
      </c>
      <c r="Z26" s="153">
        <v>100</v>
      </c>
      <c r="AA26" s="22">
        <v>181201</v>
      </c>
      <c r="AB26" s="127">
        <v>100</v>
      </c>
      <c r="AC26" s="250">
        <v>181186</v>
      </c>
      <c r="AD26" s="153">
        <v>100</v>
      </c>
      <c r="AE26" s="22">
        <f>'A1'!AE26</f>
        <v>175390</v>
      </c>
      <c r="AF26" s="153">
        <v>100</v>
      </c>
      <c r="AG26" s="22">
        <f>'A1'!AG26</f>
        <v>164289.56228956228</v>
      </c>
      <c r="AH26" s="153">
        <v>100</v>
      </c>
    </row>
    <row r="27" spans="1:34" s="4" customFormat="1">
      <c r="A27" s="296"/>
      <c r="B27" s="25" t="s">
        <v>53</v>
      </c>
      <c r="C27" s="110">
        <v>5622</v>
      </c>
      <c r="D27" s="150">
        <f>C27/C26*100</f>
        <v>3.6266522168250348</v>
      </c>
      <c r="E27" s="106">
        <v>6394</v>
      </c>
      <c r="F27" s="150">
        <f>E27/E26*100</f>
        <v>4.1386184755592383</v>
      </c>
      <c r="G27" s="106">
        <v>6957</v>
      </c>
      <c r="H27" s="50">
        <f>G27/G26*100</f>
        <v>4.4633348303073079</v>
      </c>
      <c r="I27" s="243">
        <v>7358</v>
      </c>
      <c r="J27" s="244">
        <f>I27/I26*100</f>
        <v>4.7037013360608579</v>
      </c>
      <c r="K27" s="110">
        <v>7486</v>
      </c>
      <c r="L27" s="50">
        <f>K27/K26*100</f>
        <v>4.6549226148651588</v>
      </c>
      <c r="M27" s="106">
        <v>7373</v>
      </c>
      <c r="N27" s="150">
        <f>M27/M26*100</f>
        <v>4.3824038135769525</v>
      </c>
      <c r="O27" s="110">
        <v>7749</v>
      </c>
      <c r="P27" s="50">
        <f>O27/O26*100</f>
        <v>4.383612789355781</v>
      </c>
      <c r="Q27" s="106">
        <v>8484</v>
      </c>
      <c r="R27" s="150">
        <f>Q27/Q26*100</f>
        <v>4.6685155837295298</v>
      </c>
      <c r="S27" s="245">
        <v>8804</v>
      </c>
      <c r="T27" s="50">
        <f>S27/S26*100</f>
        <v>4.7812486423078591</v>
      </c>
      <c r="U27" s="122">
        <v>9227</v>
      </c>
      <c r="V27" s="150">
        <f>U27/U26*100</f>
        <v>5.0455228981544771</v>
      </c>
      <c r="W27" s="123">
        <v>9526</v>
      </c>
      <c r="X27" s="50">
        <f>W27/W26*100</f>
        <v>5.2658054316401612</v>
      </c>
      <c r="Y27" s="122">
        <v>9209</v>
      </c>
      <c r="Z27" s="150">
        <f>Y27/Y26*100</f>
        <v>5.0760386063355405</v>
      </c>
      <c r="AA27" s="123">
        <v>9447</v>
      </c>
      <c r="AB27" s="50">
        <f>AA27/AA26*100</f>
        <v>5.2135473866038264</v>
      </c>
      <c r="AC27" s="122">
        <v>9838</v>
      </c>
      <c r="AD27" s="150">
        <f>AC27/AC26*100</f>
        <v>5.429779342774828</v>
      </c>
      <c r="AE27" s="123">
        <v>10023</v>
      </c>
      <c r="AF27" s="150">
        <f>AE27/AE26*100</f>
        <v>5.7146929699526767</v>
      </c>
      <c r="AG27" s="123">
        <v>9244</v>
      </c>
      <c r="AH27" s="150">
        <f>AG27/AG26*100</f>
        <v>5.6266508177234904</v>
      </c>
    </row>
    <row r="28" spans="1:34" s="4" customFormat="1">
      <c r="A28" s="5"/>
      <c r="B28" s="5"/>
      <c r="C28" s="5"/>
      <c r="D28" s="5"/>
      <c r="E28" s="5"/>
      <c r="F28" s="5"/>
      <c r="G28" s="5"/>
      <c r="H28" s="5"/>
      <c r="I28" s="5"/>
      <c r="J28" s="5"/>
      <c r="K28" s="5"/>
      <c r="L28" s="5"/>
      <c r="M28" s="5"/>
      <c r="N28" s="5"/>
      <c r="O28" s="5"/>
      <c r="P28" s="5"/>
      <c r="Q28" s="5"/>
      <c r="R28" s="5"/>
      <c r="S28" s="5"/>
      <c r="T28" s="5"/>
      <c r="U28" s="5"/>
      <c r="V28" s="5"/>
      <c r="W28" s="5"/>
    </row>
    <row r="30" spans="1:34">
      <c r="A30" s="305" t="s">
        <v>71</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row>
    <row r="31" spans="1:34">
      <c r="A31" s="272"/>
      <c r="B31" s="273"/>
      <c r="C31" s="310">
        <v>2010</v>
      </c>
      <c r="D31" s="314"/>
      <c r="E31" s="315">
        <v>2011</v>
      </c>
      <c r="F31" s="314"/>
      <c r="G31" s="315">
        <v>2012</v>
      </c>
      <c r="H31" s="310"/>
      <c r="I31" s="316">
        <v>2013</v>
      </c>
      <c r="J31" s="311"/>
      <c r="K31" s="310">
        <v>2014</v>
      </c>
      <c r="L31" s="310"/>
      <c r="M31" s="285">
        <v>2015</v>
      </c>
      <c r="N31" s="286"/>
      <c r="O31" s="285">
        <v>2016</v>
      </c>
      <c r="P31" s="286"/>
      <c r="Q31" s="285">
        <v>2017</v>
      </c>
      <c r="R31" s="286"/>
      <c r="S31" s="285">
        <v>2018</v>
      </c>
      <c r="T31" s="286"/>
      <c r="U31" s="285">
        <v>2019</v>
      </c>
      <c r="V31" s="286"/>
      <c r="W31" s="285">
        <v>2020</v>
      </c>
      <c r="X31" s="286"/>
      <c r="Y31" s="310">
        <v>2021</v>
      </c>
      <c r="Z31" s="310"/>
      <c r="AA31" s="285">
        <v>2022</v>
      </c>
      <c r="AB31" s="286"/>
      <c r="AC31" s="285">
        <v>2023</v>
      </c>
      <c r="AD31" s="286"/>
      <c r="AE31" s="285">
        <v>2024</v>
      </c>
      <c r="AF31" s="286"/>
      <c r="AG31" s="285">
        <v>2025</v>
      </c>
      <c r="AH31" s="286"/>
    </row>
    <row r="32" spans="1:34" ht="30">
      <c r="A32" s="218"/>
      <c r="B32" s="219"/>
      <c r="C32" s="157" t="s">
        <v>74</v>
      </c>
      <c r="D32" s="152" t="s">
        <v>30</v>
      </c>
      <c r="E32" s="151" t="s">
        <v>74</v>
      </c>
      <c r="F32" s="152" t="s">
        <v>30</v>
      </c>
      <c r="G32" s="151" t="s">
        <v>74</v>
      </c>
      <c r="H32" s="156" t="s">
        <v>30</v>
      </c>
      <c r="I32" s="271" t="s">
        <v>74</v>
      </c>
      <c r="J32" s="249" t="s">
        <v>30</v>
      </c>
      <c r="K32" s="157" t="s">
        <v>74</v>
      </c>
      <c r="L32" s="156" t="s">
        <v>30</v>
      </c>
      <c r="M32" s="151" t="s">
        <v>74</v>
      </c>
      <c r="N32" s="152" t="s">
        <v>30</v>
      </c>
      <c r="O32" s="151" t="s">
        <v>74</v>
      </c>
      <c r="P32" s="152" t="s">
        <v>30</v>
      </c>
      <c r="Q32" s="157" t="s">
        <v>74</v>
      </c>
      <c r="R32" s="156" t="s">
        <v>30</v>
      </c>
      <c r="S32" s="151" t="s">
        <v>74</v>
      </c>
      <c r="T32" s="152" t="s">
        <v>30</v>
      </c>
      <c r="U32" s="157" t="s">
        <v>74</v>
      </c>
      <c r="V32" s="156" t="s">
        <v>30</v>
      </c>
      <c r="W32" s="151" t="s">
        <v>74</v>
      </c>
      <c r="X32" s="152" t="s">
        <v>30</v>
      </c>
      <c r="Y32" s="157" t="s">
        <v>74</v>
      </c>
      <c r="Z32" s="156" t="s">
        <v>30</v>
      </c>
      <c r="AA32" s="151" t="s">
        <v>74</v>
      </c>
      <c r="AB32" s="152" t="s">
        <v>30</v>
      </c>
      <c r="AC32" s="157" t="s">
        <v>74</v>
      </c>
      <c r="AD32" s="156" t="s">
        <v>30</v>
      </c>
      <c r="AE32" s="151" t="s">
        <v>74</v>
      </c>
      <c r="AF32" s="152" t="s">
        <v>30</v>
      </c>
      <c r="AG32" s="151" t="s">
        <v>74</v>
      </c>
      <c r="AH32" s="152" t="s">
        <v>30</v>
      </c>
    </row>
    <row r="33" spans="1:34" ht="30">
      <c r="A33" s="317" t="s">
        <v>33</v>
      </c>
      <c r="B33" s="238" t="s">
        <v>79</v>
      </c>
      <c r="C33" s="18">
        <v>7718</v>
      </c>
      <c r="D33" s="128">
        <v>100</v>
      </c>
      <c r="E33" s="16">
        <v>7887</v>
      </c>
      <c r="F33" s="128">
        <v>100</v>
      </c>
      <c r="G33" s="16">
        <v>8021</v>
      </c>
      <c r="H33" s="155">
        <v>100</v>
      </c>
      <c r="I33" s="247">
        <v>8112</v>
      </c>
      <c r="J33" s="240">
        <v>100</v>
      </c>
      <c r="K33" s="18">
        <v>8074</v>
      </c>
      <c r="L33" s="240">
        <v>100</v>
      </c>
      <c r="M33" s="18">
        <v>8135</v>
      </c>
      <c r="N33" s="240">
        <v>100</v>
      </c>
      <c r="O33" s="18">
        <v>8065</v>
      </c>
      <c r="P33" s="240">
        <v>100</v>
      </c>
      <c r="Q33" s="18">
        <v>8212</v>
      </c>
      <c r="R33" s="240">
        <v>100</v>
      </c>
      <c r="S33" s="18">
        <v>8309</v>
      </c>
      <c r="T33" s="240">
        <v>100</v>
      </c>
      <c r="U33" s="18">
        <v>8570</v>
      </c>
      <c r="V33" s="240">
        <v>100</v>
      </c>
      <c r="W33" s="241">
        <v>8649</v>
      </c>
      <c r="X33" s="240">
        <v>100</v>
      </c>
      <c r="Y33" s="241">
        <v>8751</v>
      </c>
      <c r="Z33" s="240">
        <v>100</v>
      </c>
      <c r="AA33" s="241">
        <v>8684</v>
      </c>
      <c r="AB33" s="240">
        <v>100</v>
      </c>
      <c r="AC33" s="241">
        <v>8534</v>
      </c>
      <c r="AD33" s="240">
        <v>100</v>
      </c>
      <c r="AE33" s="241">
        <f>'A1'!AE33</f>
        <v>8835</v>
      </c>
      <c r="AF33" s="128">
        <v>100</v>
      </c>
      <c r="AG33" s="241">
        <f>'A1'!AG33</f>
        <v>8180.9815950920247</v>
      </c>
      <c r="AH33" s="128">
        <v>100</v>
      </c>
    </row>
    <row r="34" spans="1:34">
      <c r="A34" s="296"/>
      <c r="B34" s="248" t="s">
        <v>53</v>
      </c>
      <c r="C34" s="110">
        <v>45</v>
      </c>
      <c r="D34" s="150">
        <f>C34/C33*100</f>
        <v>0.58305260430163253</v>
      </c>
      <c r="E34" s="106">
        <v>50</v>
      </c>
      <c r="F34" s="150">
        <f>E34/E33*100</f>
        <v>0.63395460885000643</v>
      </c>
      <c r="G34" s="106">
        <v>60</v>
      </c>
      <c r="H34" s="50">
        <f>G34/G33*100</f>
        <v>0.74803640443834929</v>
      </c>
      <c r="I34" s="243">
        <v>40</v>
      </c>
      <c r="J34" s="244">
        <f>I34/I33*100</f>
        <v>0.49309664694280081</v>
      </c>
      <c r="K34" s="110">
        <v>54</v>
      </c>
      <c r="L34" s="244">
        <f>K34/K33*100</f>
        <v>0.66881347535298485</v>
      </c>
      <c r="M34" s="110">
        <v>56</v>
      </c>
      <c r="N34" s="244">
        <f>M34/M33*100</f>
        <v>0.68838352796558089</v>
      </c>
      <c r="O34" s="110">
        <v>42</v>
      </c>
      <c r="P34" s="244">
        <f>O34/O33*100</f>
        <v>0.52076875387476751</v>
      </c>
      <c r="Q34" s="243">
        <v>40</v>
      </c>
      <c r="R34" s="244">
        <f>Q34/Q33*100</f>
        <v>0.48709206039941549</v>
      </c>
      <c r="S34" s="245">
        <v>21</v>
      </c>
      <c r="T34" s="244">
        <f>S34/S33*100</f>
        <v>0.25273799494524007</v>
      </c>
      <c r="U34" s="123">
        <v>31</v>
      </c>
      <c r="V34" s="244">
        <f>U34/U33*100</f>
        <v>0.36172695449241543</v>
      </c>
      <c r="W34" s="123">
        <v>36</v>
      </c>
      <c r="X34" s="244">
        <f>W34/W33*100</f>
        <v>0.41623309053069724</v>
      </c>
      <c r="Y34" s="123">
        <v>43</v>
      </c>
      <c r="Z34" s="244">
        <f>Y34/Y33*100</f>
        <v>0.49137241458119074</v>
      </c>
      <c r="AA34" s="123">
        <v>25</v>
      </c>
      <c r="AB34" s="244">
        <f>AA34/AA33*100</f>
        <v>0.28788576692768308</v>
      </c>
      <c r="AC34" s="123">
        <v>23</v>
      </c>
      <c r="AD34" s="244">
        <f>AC34/AC33*100</f>
        <v>0.2695101945160534</v>
      </c>
      <c r="AE34" s="123">
        <v>18</v>
      </c>
      <c r="AF34" s="150">
        <f>AE34/AE33*100</f>
        <v>0.20373514431239387</v>
      </c>
      <c r="AG34" s="123">
        <v>18</v>
      </c>
      <c r="AH34" s="150">
        <f>AG34/AG33*100</f>
        <v>0.22002249718785152</v>
      </c>
    </row>
    <row r="35" spans="1:34" ht="30" customHeight="1">
      <c r="A35" s="318" t="s">
        <v>34</v>
      </c>
      <c r="B35" s="158" t="s">
        <v>79</v>
      </c>
      <c r="C35" s="43">
        <v>4128</v>
      </c>
      <c r="D35" s="153">
        <v>100</v>
      </c>
      <c r="E35" s="42">
        <v>4098</v>
      </c>
      <c r="F35" s="153">
        <v>100</v>
      </c>
      <c r="G35" s="42">
        <v>4163</v>
      </c>
      <c r="H35" s="127">
        <v>100</v>
      </c>
      <c r="I35" s="208">
        <v>4100</v>
      </c>
      <c r="J35" s="210">
        <v>100</v>
      </c>
      <c r="K35" s="43">
        <v>4218</v>
      </c>
      <c r="L35" s="127">
        <v>100</v>
      </c>
      <c r="M35" s="42">
        <v>4352</v>
      </c>
      <c r="N35" s="153">
        <v>100</v>
      </c>
      <c r="O35" s="42">
        <v>4369</v>
      </c>
      <c r="P35" s="153">
        <v>100</v>
      </c>
      <c r="Q35" s="43">
        <v>4385</v>
      </c>
      <c r="R35" s="127">
        <v>100</v>
      </c>
      <c r="S35" s="42">
        <v>4376</v>
      </c>
      <c r="T35" s="153">
        <v>100</v>
      </c>
      <c r="U35" s="43">
        <v>4499</v>
      </c>
      <c r="V35" s="127">
        <v>100</v>
      </c>
      <c r="W35" s="250">
        <v>4495</v>
      </c>
      <c r="X35" s="153">
        <v>100</v>
      </c>
      <c r="Y35" s="22">
        <v>4608</v>
      </c>
      <c r="Z35" s="127">
        <v>100</v>
      </c>
      <c r="AA35" s="250">
        <v>4606</v>
      </c>
      <c r="AB35" s="153">
        <v>100</v>
      </c>
      <c r="AC35" s="22">
        <v>4603</v>
      </c>
      <c r="AD35" s="127">
        <v>100</v>
      </c>
      <c r="AE35" s="250">
        <f>'A1'!AE35</f>
        <v>4620</v>
      </c>
      <c r="AF35" s="153">
        <v>100</v>
      </c>
      <c r="AG35" s="250">
        <f>'A1'!AG35</f>
        <v>4532.2580645161288</v>
      </c>
      <c r="AH35" s="153">
        <v>100</v>
      </c>
    </row>
    <row r="36" spans="1:34">
      <c r="A36" s="318"/>
      <c r="B36" s="163" t="s">
        <v>53</v>
      </c>
      <c r="C36" s="21">
        <v>38</v>
      </c>
      <c r="D36" s="236">
        <f>C36/C35*100</f>
        <v>0.92054263565891481</v>
      </c>
      <c r="E36" s="19">
        <v>30</v>
      </c>
      <c r="F36" s="236">
        <f>E36/E35*100</f>
        <v>0.7320644216691069</v>
      </c>
      <c r="G36" s="19">
        <v>31</v>
      </c>
      <c r="H36" s="235">
        <f>G36/G35*100</f>
        <v>0.74465529666106178</v>
      </c>
      <c r="I36" s="211">
        <v>51</v>
      </c>
      <c r="J36" s="212">
        <f>I36/I35*100</f>
        <v>1.2439024390243902</v>
      </c>
      <c r="K36" s="21">
        <v>46</v>
      </c>
      <c r="L36" s="235">
        <f>K36/K35*100</f>
        <v>1.0905642484589853</v>
      </c>
      <c r="M36" s="19">
        <v>44</v>
      </c>
      <c r="N36" s="236">
        <f>M36/M35*100</f>
        <v>1.0110294117647058</v>
      </c>
      <c r="O36" s="19">
        <v>34</v>
      </c>
      <c r="P36" s="236">
        <f>O36/O35*100</f>
        <v>0.77821011673151752</v>
      </c>
      <c r="Q36" s="21">
        <v>30</v>
      </c>
      <c r="R36" s="235">
        <f>Q36/Q35*100</f>
        <v>0.68415051311288488</v>
      </c>
      <c r="S36" s="250">
        <v>30</v>
      </c>
      <c r="T36" s="236">
        <f>S36/S35*100</f>
        <v>0.68555758683729429</v>
      </c>
      <c r="U36" s="32">
        <v>30</v>
      </c>
      <c r="V36" s="235">
        <f>U36/U35*100</f>
        <v>0.66681484774394317</v>
      </c>
      <c r="W36" s="31">
        <v>32</v>
      </c>
      <c r="X36" s="236">
        <f>W36/W35*100</f>
        <v>0.71190211345939935</v>
      </c>
      <c r="Y36" s="32">
        <v>34</v>
      </c>
      <c r="Z36" s="235">
        <f>Y36/Y35*100</f>
        <v>0.73784722222222221</v>
      </c>
      <c r="AA36" s="31">
        <v>32</v>
      </c>
      <c r="AB36" s="236">
        <f>AA36/AA35*100</f>
        <v>0.69474598349978289</v>
      </c>
      <c r="AC36" s="32">
        <v>24</v>
      </c>
      <c r="AD36" s="235">
        <f>AC36/AC35*100</f>
        <v>0.52139908755159681</v>
      </c>
      <c r="AE36" s="31">
        <v>17</v>
      </c>
      <c r="AF36" s="236">
        <f>AE36/AE35*100</f>
        <v>0.367965367965368</v>
      </c>
      <c r="AG36" s="31">
        <v>18</v>
      </c>
      <c r="AH36" s="236">
        <f>AG36/AG35*100</f>
        <v>0.39715302491103199</v>
      </c>
    </row>
    <row r="37" spans="1:34" ht="30">
      <c r="A37" s="317" t="s">
        <v>35</v>
      </c>
      <c r="B37" s="162" t="s">
        <v>79</v>
      </c>
      <c r="C37" s="18">
        <v>19053</v>
      </c>
      <c r="D37" s="128">
        <v>100</v>
      </c>
      <c r="E37" s="16">
        <v>19489</v>
      </c>
      <c r="F37" s="128">
        <v>100</v>
      </c>
      <c r="G37" s="16">
        <v>19958</v>
      </c>
      <c r="H37" s="155">
        <v>100</v>
      </c>
      <c r="I37" s="247">
        <v>20370</v>
      </c>
      <c r="J37" s="240">
        <v>100</v>
      </c>
      <c r="K37" s="18">
        <v>20988</v>
      </c>
      <c r="L37" s="155">
        <v>100</v>
      </c>
      <c r="M37" s="16">
        <v>21525</v>
      </c>
      <c r="N37" s="128">
        <v>100</v>
      </c>
      <c r="O37" s="16">
        <v>21789</v>
      </c>
      <c r="P37" s="128">
        <v>100</v>
      </c>
      <c r="Q37" s="18">
        <v>22173</v>
      </c>
      <c r="R37" s="155">
        <v>100</v>
      </c>
      <c r="S37" s="16">
        <v>22763</v>
      </c>
      <c r="T37" s="128">
        <v>100</v>
      </c>
      <c r="U37" s="18">
        <v>23423</v>
      </c>
      <c r="V37" s="155">
        <v>100</v>
      </c>
      <c r="W37" s="251">
        <v>23762</v>
      </c>
      <c r="X37" s="128">
        <v>100</v>
      </c>
      <c r="Y37" s="241">
        <v>23545</v>
      </c>
      <c r="Z37" s="155">
        <v>100</v>
      </c>
      <c r="AA37" s="251">
        <v>23430</v>
      </c>
      <c r="AB37" s="128">
        <v>100</v>
      </c>
      <c r="AC37" s="241">
        <v>23551</v>
      </c>
      <c r="AD37" s="155">
        <v>100</v>
      </c>
      <c r="AE37" s="251">
        <f>'A1'!AE37</f>
        <v>22945</v>
      </c>
      <c r="AF37" s="128">
        <v>100</v>
      </c>
      <c r="AG37" s="251">
        <f>'A1'!AG37</f>
        <v>21643.312101910826</v>
      </c>
      <c r="AH37" s="128">
        <v>100</v>
      </c>
    </row>
    <row r="38" spans="1:34">
      <c r="A38" s="296"/>
      <c r="B38" s="25" t="s">
        <v>53</v>
      </c>
      <c r="C38" s="110">
        <v>84</v>
      </c>
      <c r="D38" s="150">
        <f>C38/C37*100</f>
        <v>0.44087545268461659</v>
      </c>
      <c r="E38" s="106">
        <v>93</v>
      </c>
      <c r="F38" s="150">
        <f>E38/E37*100</f>
        <v>0.47719226230181122</v>
      </c>
      <c r="G38" s="106">
        <v>97</v>
      </c>
      <c r="H38" s="50">
        <f>G38/G37*100</f>
        <v>0.48602064335103712</v>
      </c>
      <c r="I38" s="243">
        <v>145</v>
      </c>
      <c r="J38" s="244">
        <f>I38/I37*100</f>
        <v>0.71183112420225825</v>
      </c>
      <c r="K38" s="110">
        <v>154</v>
      </c>
      <c r="L38" s="50">
        <f>K38/K37*100</f>
        <v>0.7337526205450734</v>
      </c>
      <c r="M38" s="106">
        <v>139</v>
      </c>
      <c r="N38" s="150">
        <f>M38/M37*100</f>
        <v>0.64576074332171896</v>
      </c>
      <c r="O38" s="106">
        <v>120</v>
      </c>
      <c r="P38" s="150">
        <f>O38/O37*100</f>
        <v>0.55073661021616405</v>
      </c>
      <c r="Q38" s="110">
        <v>136</v>
      </c>
      <c r="R38" s="50">
        <f>Q38/Q37*100</f>
        <v>0.61335858927524467</v>
      </c>
      <c r="S38" s="256">
        <v>30</v>
      </c>
      <c r="T38" s="150">
        <f>S38/S37*100</f>
        <v>0.13179282168431225</v>
      </c>
      <c r="U38" s="123">
        <v>140</v>
      </c>
      <c r="V38" s="50">
        <f>U38/U37*100</f>
        <v>0.597703112325492</v>
      </c>
      <c r="W38" s="122">
        <v>157</v>
      </c>
      <c r="X38" s="150">
        <f>W38/W37*100</f>
        <v>0.66071879471424966</v>
      </c>
      <c r="Y38" s="123">
        <v>182</v>
      </c>
      <c r="Z38" s="50">
        <f>Y38/Y37*100</f>
        <v>0.77298789551921843</v>
      </c>
      <c r="AA38" s="122">
        <v>175</v>
      </c>
      <c r="AB38" s="150">
        <f>AA38/AA37*100</f>
        <v>0.74690567648314121</v>
      </c>
      <c r="AC38" s="123">
        <v>165</v>
      </c>
      <c r="AD38" s="50">
        <f>AC38/AC37*100</f>
        <v>0.70060719290051376</v>
      </c>
      <c r="AE38" s="122">
        <v>146</v>
      </c>
      <c r="AF38" s="150">
        <f>AE38/AE37*100</f>
        <v>0.63630420570930479</v>
      </c>
      <c r="AG38" s="122">
        <v>103</v>
      </c>
      <c r="AH38" s="150">
        <f>AG38/AG37*100</f>
        <v>0.47589758681577404</v>
      </c>
    </row>
    <row r="39" spans="1:34" ht="30">
      <c r="A39" s="317" t="s">
        <v>36</v>
      </c>
      <c r="B39" s="162" t="s">
        <v>79</v>
      </c>
      <c r="C39" s="29">
        <v>3694</v>
      </c>
      <c r="D39" s="128">
        <v>100</v>
      </c>
      <c r="E39" s="27">
        <v>3733</v>
      </c>
      <c r="F39" s="128">
        <v>100</v>
      </c>
      <c r="G39" s="27">
        <v>3765</v>
      </c>
      <c r="H39" s="155">
        <v>100</v>
      </c>
      <c r="I39" s="239">
        <v>3891</v>
      </c>
      <c r="J39" s="240">
        <v>100</v>
      </c>
      <c r="K39" s="29">
        <v>3930</v>
      </c>
      <c r="L39" s="155">
        <v>100</v>
      </c>
      <c r="M39" s="27">
        <v>3986</v>
      </c>
      <c r="N39" s="128">
        <v>100</v>
      </c>
      <c r="O39" s="27">
        <v>3965</v>
      </c>
      <c r="P39" s="128">
        <v>100</v>
      </c>
      <c r="Q39" s="29">
        <v>4012</v>
      </c>
      <c r="R39" s="155">
        <v>100</v>
      </c>
      <c r="S39" s="27">
        <v>4154</v>
      </c>
      <c r="T39" s="128">
        <v>100</v>
      </c>
      <c r="U39" s="29">
        <v>4284</v>
      </c>
      <c r="V39" s="155">
        <v>100</v>
      </c>
      <c r="W39" s="251">
        <v>4331</v>
      </c>
      <c r="X39" s="128">
        <v>100</v>
      </c>
      <c r="Y39" s="241">
        <v>4396</v>
      </c>
      <c r="Z39" s="155">
        <v>100</v>
      </c>
      <c r="AA39" s="251">
        <v>4471</v>
      </c>
      <c r="AB39" s="128">
        <v>100</v>
      </c>
      <c r="AC39" s="241">
        <v>4468</v>
      </c>
      <c r="AD39" s="155">
        <v>100</v>
      </c>
      <c r="AE39" s="251">
        <f>'A1'!AE39</f>
        <v>4555</v>
      </c>
      <c r="AF39" s="128">
        <v>100</v>
      </c>
      <c r="AG39" s="251">
        <f>'A1'!AG39</f>
        <v>4111.2347052280311</v>
      </c>
      <c r="AH39" s="128">
        <v>100</v>
      </c>
    </row>
    <row r="40" spans="1:34" ht="15.75" thickBot="1">
      <c r="A40" s="319"/>
      <c r="B40" s="164" t="s">
        <v>53</v>
      </c>
      <c r="C40" s="119">
        <v>50</v>
      </c>
      <c r="D40" s="259">
        <f>C40/C39*100</f>
        <v>1.353546291283162</v>
      </c>
      <c r="E40" s="114">
        <v>77</v>
      </c>
      <c r="F40" s="259">
        <f>E40/E39*100</f>
        <v>2.062684168229306</v>
      </c>
      <c r="G40" s="114">
        <v>60</v>
      </c>
      <c r="H40" s="58">
        <f>G40/G39*100</f>
        <v>1.593625498007968</v>
      </c>
      <c r="I40" s="260">
        <v>49</v>
      </c>
      <c r="J40" s="261">
        <f>I40/I39*100</f>
        <v>1.2593163711128244</v>
      </c>
      <c r="K40" s="119">
        <v>64</v>
      </c>
      <c r="L40" s="58">
        <f>K40/K39*100</f>
        <v>1.6284987277353689</v>
      </c>
      <c r="M40" s="114">
        <v>67</v>
      </c>
      <c r="N40" s="259">
        <f>M40/M39*100</f>
        <v>1.6808830908178627</v>
      </c>
      <c r="O40" s="114">
        <v>75</v>
      </c>
      <c r="P40" s="259">
        <f>O40/O39*100</f>
        <v>1.8915510718789406</v>
      </c>
      <c r="Q40" s="119">
        <v>59</v>
      </c>
      <c r="R40" s="58">
        <f>Q40/Q39*100</f>
        <v>1.4705882352941175</v>
      </c>
      <c r="S40" s="263">
        <v>56</v>
      </c>
      <c r="T40" s="259">
        <f>S40/S39*100</f>
        <v>1.348098218584497</v>
      </c>
      <c r="U40" s="262">
        <v>46</v>
      </c>
      <c r="V40" s="58">
        <f>U40/U39*100</f>
        <v>1.0737628384687208</v>
      </c>
      <c r="W40" s="265">
        <v>31</v>
      </c>
      <c r="X40" s="259">
        <f>W40/W39*100</f>
        <v>0.71577003001616246</v>
      </c>
      <c r="Y40" s="264">
        <v>52</v>
      </c>
      <c r="Z40" s="58">
        <f>Y40/Y39*100</f>
        <v>1.1828935395814377</v>
      </c>
      <c r="AA40" s="265">
        <v>55</v>
      </c>
      <c r="AB40" s="259">
        <f>AA40/AA39*100</f>
        <v>1.2301498546186536</v>
      </c>
      <c r="AC40" s="264">
        <v>168</v>
      </c>
      <c r="AD40" s="58">
        <f>AC40/AC39*100</f>
        <v>3.7600716204118174</v>
      </c>
      <c r="AE40" s="265">
        <v>45</v>
      </c>
      <c r="AF40" s="259">
        <f>AE40/AE39*100</f>
        <v>0.98792535675082327</v>
      </c>
      <c r="AG40" s="265">
        <v>62</v>
      </c>
      <c r="AH40" s="259">
        <f>AG40/AG39*100</f>
        <v>1.5080627705627707</v>
      </c>
    </row>
    <row r="41" spans="1:34" ht="30.75" thickTop="1">
      <c r="A41" s="318" t="s">
        <v>4</v>
      </c>
      <c r="B41" s="158" t="s">
        <v>79</v>
      </c>
      <c r="C41" s="32">
        <v>157733</v>
      </c>
      <c r="D41" s="153">
        <v>100</v>
      </c>
      <c r="E41" s="31">
        <v>157597</v>
      </c>
      <c r="F41" s="153">
        <v>100</v>
      </c>
      <c r="G41" s="31">
        <v>157985</v>
      </c>
      <c r="H41" s="127">
        <v>100</v>
      </c>
      <c r="I41" s="209">
        <v>158260</v>
      </c>
      <c r="J41" s="210">
        <v>100</v>
      </c>
      <c r="K41" s="32">
        <v>159314</v>
      </c>
      <c r="L41" s="127">
        <v>100</v>
      </c>
      <c r="M41" s="31">
        <v>163442</v>
      </c>
      <c r="N41" s="153">
        <v>100</v>
      </c>
      <c r="O41" s="31">
        <v>165877</v>
      </c>
      <c r="P41" s="153">
        <v>100</v>
      </c>
      <c r="Q41" s="32">
        <v>169794</v>
      </c>
      <c r="R41" s="127">
        <v>100</v>
      </c>
      <c r="S41" s="31">
        <v>174838</v>
      </c>
      <c r="T41" s="153">
        <v>100</v>
      </c>
      <c r="U41" s="32">
        <v>181351</v>
      </c>
      <c r="V41" s="127">
        <v>100</v>
      </c>
      <c r="W41" s="250">
        <v>185027</v>
      </c>
      <c r="X41" s="153">
        <v>100</v>
      </c>
      <c r="Y41" s="22">
        <v>186734</v>
      </c>
      <c r="Z41" s="127">
        <v>100</v>
      </c>
      <c r="AA41" s="250">
        <v>186791</v>
      </c>
      <c r="AB41" s="153">
        <v>100</v>
      </c>
      <c r="AC41" s="22">
        <v>189372</v>
      </c>
      <c r="AD41" s="127">
        <v>100</v>
      </c>
      <c r="AE41" s="250">
        <f>'A1'!AE41</f>
        <v>188427</v>
      </c>
      <c r="AF41" s="153">
        <v>100</v>
      </c>
      <c r="AG41" s="250">
        <f>'A1'!AG41</f>
        <v>179644.88935721811</v>
      </c>
      <c r="AH41" s="153">
        <v>100</v>
      </c>
    </row>
    <row r="42" spans="1:34">
      <c r="A42" s="296"/>
      <c r="B42" s="25" t="s">
        <v>53</v>
      </c>
      <c r="C42" s="110">
        <v>1123</v>
      </c>
      <c r="D42" s="150">
        <f>C42/C41*100</f>
        <v>0.71196262037747338</v>
      </c>
      <c r="E42" s="106">
        <v>1274</v>
      </c>
      <c r="F42" s="150">
        <f>E42/E41*100</f>
        <v>0.80839102267175145</v>
      </c>
      <c r="G42" s="106">
        <v>1185</v>
      </c>
      <c r="H42" s="50">
        <f>G42/G41*100</f>
        <v>0.75007120929202142</v>
      </c>
      <c r="I42" s="243">
        <v>1120</v>
      </c>
      <c r="J42" s="244">
        <f>I42/I41*100</f>
        <v>0.70769619613294577</v>
      </c>
      <c r="K42" s="110">
        <v>1034</v>
      </c>
      <c r="L42" s="50">
        <f>K42/K41*100</f>
        <v>0.64903272782053045</v>
      </c>
      <c r="M42" s="106">
        <v>1085</v>
      </c>
      <c r="N42" s="150">
        <f>M42/M41*100</f>
        <v>0.66384405477172337</v>
      </c>
      <c r="O42" s="106">
        <v>1017</v>
      </c>
      <c r="P42" s="150">
        <f>O42/O41*100</f>
        <v>0.61310489097343213</v>
      </c>
      <c r="Q42" s="110">
        <v>975</v>
      </c>
      <c r="R42" s="50">
        <f>Q42/Q41*100</f>
        <v>0.57422523764090605</v>
      </c>
      <c r="S42" s="256">
        <v>836</v>
      </c>
      <c r="T42" s="150">
        <f>S42/S41*100</f>
        <v>0.47815692240817215</v>
      </c>
      <c r="U42" s="123">
        <v>894</v>
      </c>
      <c r="V42" s="50">
        <f>U42/U41*100</f>
        <v>0.49296667787880954</v>
      </c>
      <c r="W42" s="122">
        <v>915</v>
      </c>
      <c r="X42" s="150">
        <f>W42/W41*100</f>
        <v>0.49452242105206268</v>
      </c>
      <c r="Y42" s="123">
        <v>1065</v>
      </c>
      <c r="Z42" s="50">
        <f>Y42/Y41*100</f>
        <v>0.57032998811143121</v>
      </c>
      <c r="AA42" s="122">
        <v>923</v>
      </c>
      <c r="AB42" s="150">
        <f>AA42/AA41*100</f>
        <v>0.49413515640475181</v>
      </c>
      <c r="AC42" s="123">
        <v>858</v>
      </c>
      <c r="AD42" s="50">
        <f>AC42/AC41*100</f>
        <v>0.45307648437995057</v>
      </c>
      <c r="AE42" s="122">
        <v>661</v>
      </c>
      <c r="AF42" s="150">
        <f>AE42/AE41*100</f>
        <v>0.35079898316058739</v>
      </c>
      <c r="AG42" s="122">
        <v>566</v>
      </c>
      <c r="AH42" s="150">
        <f>AG42/AG41*100</f>
        <v>0.31506601831267639</v>
      </c>
    </row>
    <row r="45" spans="1:34">
      <c r="A45" s="324" t="s">
        <v>72</v>
      </c>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row>
    <row r="46" spans="1:34">
      <c r="A46" s="289"/>
      <c r="B46" s="290"/>
      <c r="C46" s="291">
        <v>2010</v>
      </c>
      <c r="D46" s="286"/>
      <c r="E46" s="285">
        <v>2011</v>
      </c>
      <c r="F46" s="286"/>
      <c r="G46" s="285">
        <v>2012</v>
      </c>
      <c r="H46" s="291"/>
      <c r="I46" s="292">
        <v>2013</v>
      </c>
      <c r="J46" s="293"/>
      <c r="K46" s="291">
        <v>2014</v>
      </c>
      <c r="L46" s="291"/>
      <c r="M46" s="285">
        <v>2015</v>
      </c>
      <c r="N46" s="286"/>
      <c r="O46" s="291">
        <v>2016</v>
      </c>
      <c r="P46" s="291"/>
      <c r="Q46" s="285">
        <v>2017</v>
      </c>
      <c r="R46" s="286"/>
      <c r="S46" s="291">
        <v>2018</v>
      </c>
      <c r="T46" s="291"/>
      <c r="U46" s="285">
        <v>2019</v>
      </c>
      <c r="V46" s="286"/>
      <c r="W46" s="291">
        <v>2020</v>
      </c>
      <c r="X46" s="291"/>
      <c r="Y46" s="285">
        <v>2021</v>
      </c>
      <c r="Z46" s="286"/>
      <c r="AA46" s="291">
        <v>2022</v>
      </c>
      <c r="AB46" s="291"/>
      <c r="AC46" s="285">
        <v>2023</v>
      </c>
      <c r="AD46" s="286"/>
      <c r="AE46" s="291">
        <v>2024</v>
      </c>
      <c r="AF46" s="286"/>
      <c r="AG46" s="291">
        <v>2025</v>
      </c>
      <c r="AH46" s="286"/>
    </row>
    <row r="47" spans="1:34" ht="30">
      <c r="A47" s="270"/>
      <c r="B47" s="219"/>
      <c r="C47" s="157" t="s">
        <v>74</v>
      </c>
      <c r="D47" s="152" t="s">
        <v>30</v>
      </c>
      <c r="E47" s="151" t="s">
        <v>74</v>
      </c>
      <c r="F47" s="152" t="s">
        <v>30</v>
      </c>
      <c r="G47" s="151" t="s">
        <v>74</v>
      </c>
      <c r="H47" s="156" t="s">
        <v>30</v>
      </c>
      <c r="I47" s="271" t="s">
        <v>74</v>
      </c>
      <c r="J47" s="249" t="s">
        <v>30</v>
      </c>
      <c r="K47" s="157" t="s">
        <v>74</v>
      </c>
      <c r="L47" s="156" t="s">
        <v>30</v>
      </c>
      <c r="M47" s="151" t="s">
        <v>74</v>
      </c>
      <c r="N47" s="152" t="s">
        <v>30</v>
      </c>
      <c r="O47" s="157" t="s">
        <v>74</v>
      </c>
      <c r="P47" s="156" t="s">
        <v>30</v>
      </c>
      <c r="Q47" s="151" t="s">
        <v>74</v>
      </c>
      <c r="R47" s="152" t="s">
        <v>30</v>
      </c>
      <c r="S47" s="157" t="s">
        <v>74</v>
      </c>
      <c r="T47" s="156" t="s">
        <v>30</v>
      </c>
      <c r="U47" s="151" t="s">
        <v>74</v>
      </c>
      <c r="V47" s="152" t="s">
        <v>30</v>
      </c>
      <c r="W47" s="157" t="s">
        <v>74</v>
      </c>
      <c r="X47" s="156" t="s">
        <v>30</v>
      </c>
      <c r="Y47" s="151" t="s">
        <v>74</v>
      </c>
      <c r="Z47" s="152" t="s">
        <v>30</v>
      </c>
      <c r="AA47" s="157" t="s">
        <v>74</v>
      </c>
      <c r="AB47" s="156" t="s">
        <v>30</v>
      </c>
      <c r="AC47" s="151" t="s">
        <v>74</v>
      </c>
      <c r="AD47" s="152" t="s">
        <v>30</v>
      </c>
      <c r="AE47" s="157" t="s">
        <v>74</v>
      </c>
      <c r="AF47" s="152" t="s">
        <v>30</v>
      </c>
      <c r="AG47" s="157" t="s">
        <v>74</v>
      </c>
      <c r="AH47" s="152" t="s">
        <v>30</v>
      </c>
    </row>
    <row r="48" spans="1:34" ht="30">
      <c r="A48" s="317" t="s">
        <v>33</v>
      </c>
      <c r="B48" s="238" t="s">
        <v>80</v>
      </c>
      <c r="C48" s="18">
        <f t="shared" ref="C48:C57" si="0">C18+C33</f>
        <v>15780</v>
      </c>
      <c r="D48" s="128">
        <v>100</v>
      </c>
      <c r="E48" s="16">
        <f t="shared" ref="E48:E57" si="1">E18+E33</f>
        <v>15920</v>
      </c>
      <c r="F48" s="128">
        <v>100</v>
      </c>
      <c r="G48" s="16">
        <f t="shared" ref="G48:G57" si="2">G18+G33</f>
        <v>16014</v>
      </c>
      <c r="H48" s="155">
        <v>100</v>
      </c>
      <c r="I48" s="247">
        <f t="shared" ref="I48:I57" si="3">I18+I33</f>
        <v>15973</v>
      </c>
      <c r="J48" s="240">
        <v>100</v>
      </c>
      <c r="K48" s="18">
        <f t="shared" ref="K48:K57" si="4">K18+K33</f>
        <v>16225</v>
      </c>
      <c r="L48" s="155">
        <v>100</v>
      </c>
      <c r="M48" s="16">
        <f t="shared" ref="M48:M57" si="5">M18+M33</f>
        <v>16521</v>
      </c>
      <c r="N48" s="128">
        <v>100</v>
      </c>
      <c r="O48" s="18">
        <f t="shared" ref="O48:O57" si="6">O18+O33</f>
        <v>16971</v>
      </c>
      <c r="P48" s="155">
        <v>100</v>
      </c>
      <c r="Q48" s="16">
        <f t="shared" ref="Q48:Q57" si="7">Q18+Q33</f>
        <v>17197</v>
      </c>
      <c r="R48" s="128">
        <v>100</v>
      </c>
      <c r="S48" s="18">
        <f t="shared" ref="S48:S57" si="8">S18+S33</f>
        <v>17222</v>
      </c>
      <c r="T48" s="155">
        <v>100</v>
      </c>
      <c r="U48" s="16">
        <f t="shared" ref="U48:U57" si="9">U18+U33</f>
        <v>17240</v>
      </c>
      <c r="V48" s="128">
        <v>100</v>
      </c>
      <c r="W48" s="241">
        <f t="shared" ref="W48:AA57" si="10">W18+W33</f>
        <v>17085</v>
      </c>
      <c r="X48" s="155">
        <v>100</v>
      </c>
      <c r="Y48" s="251">
        <f t="shared" si="10"/>
        <v>17126</v>
      </c>
      <c r="Z48" s="128">
        <v>100</v>
      </c>
      <c r="AA48" s="241">
        <f t="shared" si="10"/>
        <v>17095</v>
      </c>
      <c r="AB48" s="155">
        <v>100</v>
      </c>
      <c r="AC48" s="251">
        <f t="shared" ref="AC48:AE48" si="11">AC18+AC33</f>
        <v>16639</v>
      </c>
      <c r="AD48" s="128">
        <v>100</v>
      </c>
      <c r="AE48" s="241">
        <f t="shared" si="11"/>
        <v>17302</v>
      </c>
      <c r="AF48" s="128">
        <v>100</v>
      </c>
      <c r="AG48" s="241">
        <f t="shared" ref="AG48:AH48" si="12">AG18+AG33</f>
        <v>15994.012756565113</v>
      </c>
      <c r="AH48" s="128">
        <v>100</v>
      </c>
    </row>
    <row r="49" spans="1:34">
      <c r="A49" s="296"/>
      <c r="B49" s="248" t="s">
        <v>53</v>
      </c>
      <c r="C49" s="110">
        <f t="shared" si="0"/>
        <v>285</v>
      </c>
      <c r="D49" s="150">
        <f>C49/C48*100</f>
        <v>1.8060836501901139</v>
      </c>
      <c r="E49" s="106">
        <f t="shared" si="1"/>
        <v>314</v>
      </c>
      <c r="F49" s="150">
        <f>E49/E48*100</f>
        <v>1.9723618090452262</v>
      </c>
      <c r="G49" s="106">
        <f t="shared" si="2"/>
        <v>350</v>
      </c>
      <c r="H49" s="50">
        <f>G49/G48*100</f>
        <v>2.1855876108405146</v>
      </c>
      <c r="I49" s="243">
        <f t="shared" si="3"/>
        <v>364</v>
      </c>
      <c r="J49" s="244">
        <f>I49/I48*100</f>
        <v>2.2788455518687787</v>
      </c>
      <c r="K49" s="110">
        <f t="shared" si="4"/>
        <v>427</v>
      </c>
      <c r="L49" s="50">
        <f>K49/K48*100</f>
        <v>2.6317411402157163</v>
      </c>
      <c r="M49" s="106">
        <f t="shared" si="5"/>
        <v>396</v>
      </c>
      <c r="N49" s="150">
        <f>M49/M48*100</f>
        <v>2.3969493372071908</v>
      </c>
      <c r="O49" s="110">
        <f t="shared" si="6"/>
        <v>385</v>
      </c>
      <c r="P49" s="50">
        <f>O49/O48*100</f>
        <v>2.2685758057863414</v>
      </c>
      <c r="Q49" s="106">
        <f t="shared" si="7"/>
        <v>428</v>
      </c>
      <c r="R49" s="150">
        <f>Q49/Q48*100</f>
        <v>2.4888061871256615</v>
      </c>
      <c r="S49" s="245">
        <f t="shared" si="8"/>
        <v>389</v>
      </c>
      <c r="T49" s="50">
        <f>S49/S48*100</f>
        <v>2.2587388224364187</v>
      </c>
      <c r="U49" s="122">
        <f t="shared" si="9"/>
        <v>368</v>
      </c>
      <c r="V49" s="150">
        <f>U49/U48*100</f>
        <v>2.1345707656612531</v>
      </c>
      <c r="W49" s="123">
        <f t="shared" si="10"/>
        <v>389</v>
      </c>
      <c r="X49" s="50">
        <f>W49/W48*100</f>
        <v>2.2768510389230321</v>
      </c>
      <c r="Y49" s="122">
        <f t="shared" si="10"/>
        <v>321</v>
      </c>
      <c r="Z49" s="150">
        <f>Y49/Y48*100</f>
        <v>1.874343104052318</v>
      </c>
      <c r="AA49" s="123">
        <f t="shared" ref="AA49" si="13">AA19+AA34</f>
        <v>333</v>
      </c>
      <c r="AB49" s="50">
        <f>AA49/AA48*100</f>
        <v>1.9479379935653698</v>
      </c>
      <c r="AC49" s="122">
        <f>AC19+AC34</f>
        <v>333</v>
      </c>
      <c r="AD49" s="150">
        <f>AC49/AC48*100</f>
        <v>2.0013221948434401</v>
      </c>
      <c r="AE49" s="123">
        <f>AE19+AE34</f>
        <v>320</v>
      </c>
      <c r="AF49" s="150">
        <f>AE49/AE48*100</f>
        <v>1.8494971679574614</v>
      </c>
      <c r="AG49" s="123">
        <f>AG19+AG34</f>
        <v>289</v>
      </c>
      <c r="AH49" s="150">
        <f>AG49/AG48*100</f>
        <v>1.8069261566730541</v>
      </c>
    </row>
    <row r="50" spans="1:34" ht="30" customHeight="1">
      <c r="A50" s="318" t="s">
        <v>34</v>
      </c>
      <c r="B50" s="213" t="s">
        <v>80</v>
      </c>
      <c r="C50" s="43">
        <f t="shared" si="0"/>
        <v>8362</v>
      </c>
      <c r="D50" s="153">
        <v>100</v>
      </c>
      <c r="E50" s="42">
        <f t="shared" si="1"/>
        <v>8356</v>
      </c>
      <c r="F50" s="153">
        <v>100</v>
      </c>
      <c r="G50" s="42">
        <f t="shared" si="2"/>
        <v>8430</v>
      </c>
      <c r="H50" s="127">
        <v>100</v>
      </c>
      <c r="I50" s="208">
        <f t="shared" si="3"/>
        <v>8365</v>
      </c>
      <c r="J50" s="210">
        <v>100</v>
      </c>
      <c r="K50" s="43">
        <f t="shared" si="4"/>
        <v>8509</v>
      </c>
      <c r="L50" s="127">
        <v>100</v>
      </c>
      <c r="M50" s="42">
        <f t="shared" si="5"/>
        <v>8738</v>
      </c>
      <c r="N50" s="153">
        <v>100</v>
      </c>
      <c r="O50" s="43">
        <f t="shared" si="6"/>
        <v>9074</v>
      </c>
      <c r="P50" s="127">
        <v>100</v>
      </c>
      <c r="Q50" s="42">
        <f t="shared" si="7"/>
        <v>9158</v>
      </c>
      <c r="R50" s="153">
        <v>100</v>
      </c>
      <c r="S50" s="43">
        <f t="shared" si="8"/>
        <v>9275</v>
      </c>
      <c r="T50" s="127">
        <v>100</v>
      </c>
      <c r="U50" s="42">
        <f t="shared" si="9"/>
        <v>9278</v>
      </c>
      <c r="V50" s="153">
        <v>100</v>
      </c>
      <c r="W50" s="22">
        <f t="shared" si="10"/>
        <v>9218</v>
      </c>
      <c r="X50" s="127">
        <v>100</v>
      </c>
      <c r="Y50" s="250">
        <f t="shared" si="10"/>
        <v>9321</v>
      </c>
      <c r="Z50" s="153">
        <v>100</v>
      </c>
      <c r="AA50" s="22">
        <f t="shared" si="10"/>
        <v>9140</v>
      </c>
      <c r="AB50" s="127">
        <v>100</v>
      </c>
      <c r="AC50" s="250">
        <f t="shared" ref="AC50:AE50" si="14">AC20+AC35</f>
        <v>9209</v>
      </c>
      <c r="AD50" s="153">
        <v>100</v>
      </c>
      <c r="AE50" s="22">
        <f t="shared" si="14"/>
        <v>9037</v>
      </c>
      <c r="AF50" s="153">
        <v>100</v>
      </c>
      <c r="AG50" s="22">
        <f t="shared" ref="AG50:AH50" si="15">AG20+AG35</f>
        <v>8653.4701857282489</v>
      </c>
      <c r="AH50" s="153">
        <v>100</v>
      </c>
    </row>
    <row r="51" spans="1:34">
      <c r="A51" s="318"/>
      <c r="B51" s="246" t="s">
        <v>53</v>
      </c>
      <c r="C51" s="21">
        <f t="shared" si="0"/>
        <v>284</v>
      </c>
      <c r="D51" s="236">
        <f>C51/C50*100</f>
        <v>3.3963166706529537</v>
      </c>
      <c r="E51" s="19">
        <f t="shared" si="1"/>
        <v>356</v>
      </c>
      <c r="F51" s="236">
        <f>E51/E50*100</f>
        <v>4.2604116802297751</v>
      </c>
      <c r="G51" s="19">
        <f t="shared" si="2"/>
        <v>363</v>
      </c>
      <c r="H51" s="235">
        <f>G51/G50*100</f>
        <v>4.3060498220640575</v>
      </c>
      <c r="I51" s="211">
        <f t="shared" si="3"/>
        <v>400</v>
      </c>
      <c r="J51" s="212">
        <f>I51/I50*100</f>
        <v>4.7818290496114768</v>
      </c>
      <c r="K51" s="21">
        <f t="shared" si="4"/>
        <v>397</v>
      </c>
      <c r="L51" s="235">
        <f>K51/K50*100</f>
        <v>4.665648137266424</v>
      </c>
      <c r="M51" s="19">
        <f t="shared" si="5"/>
        <v>366</v>
      </c>
      <c r="N51" s="236">
        <f>M51/M50*100</f>
        <v>4.1886015106431671</v>
      </c>
      <c r="O51" s="21">
        <f t="shared" si="6"/>
        <v>373</v>
      </c>
      <c r="P51" s="235">
        <f>O51/O50*100</f>
        <v>4.1106458011902136</v>
      </c>
      <c r="Q51" s="19">
        <f t="shared" si="7"/>
        <v>388</v>
      </c>
      <c r="R51" s="236">
        <f>Q51/Q50*100</f>
        <v>4.236732911115964</v>
      </c>
      <c r="S51" s="22">
        <f t="shared" si="8"/>
        <v>387</v>
      </c>
      <c r="T51" s="235">
        <f>S51/S50*100</f>
        <v>4.1725067385444747</v>
      </c>
      <c r="U51" s="31">
        <f t="shared" si="9"/>
        <v>415</v>
      </c>
      <c r="V51" s="236">
        <f>U51/U50*100</f>
        <v>4.4729467557663289</v>
      </c>
      <c r="W51" s="32">
        <f t="shared" si="10"/>
        <v>398</v>
      </c>
      <c r="X51" s="235">
        <f>W51/W50*100</f>
        <v>4.3176394011716202</v>
      </c>
      <c r="Y51" s="31">
        <f t="shared" si="10"/>
        <v>385</v>
      </c>
      <c r="Z51" s="236">
        <f>Y51/Y50*100</f>
        <v>4.1304581053535028</v>
      </c>
      <c r="AA51" s="32">
        <f t="shared" ref="AA51:AC51" si="16">AA21+AA36</f>
        <v>368</v>
      </c>
      <c r="AB51" s="235">
        <f>AA51/AA50*100</f>
        <v>4.0262582056892784</v>
      </c>
      <c r="AC51" s="31">
        <f t="shared" si="16"/>
        <v>368</v>
      </c>
      <c r="AD51" s="236">
        <f>AC51/AC50*100</f>
        <v>3.996090780757954</v>
      </c>
      <c r="AE51" s="32">
        <f t="shared" ref="AE51:AG51" si="17">AE21+AE36</f>
        <v>333</v>
      </c>
      <c r="AF51" s="236">
        <f>AE51/AE50*100</f>
        <v>3.6848511674228175</v>
      </c>
      <c r="AG51" s="32">
        <f t="shared" si="17"/>
        <v>282</v>
      </c>
      <c r="AH51" s="236">
        <f>AG51/AG50*100</f>
        <v>3.2588082462581198</v>
      </c>
    </row>
    <row r="52" spans="1:34" ht="30">
      <c r="A52" s="317" t="s">
        <v>35</v>
      </c>
      <c r="B52" s="238" t="s">
        <v>80</v>
      </c>
      <c r="C52" s="18">
        <f t="shared" si="0"/>
        <v>39664</v>
      </c>
      <c r="D52" s="128">
        <v>100</v>
      </c>
      <c r="E52" s="16">
        <f t="shared" si="1"/>
        <v>40328</v>
      </c>
      <c r="F52" s="128">
        <v>100</v>
      </c>
      <c r="G52" s="16">
        <f t="shared" si="2"/>
        <v>41121</v>
      </c>
      <c r="H52" s="155">
        <v>100</v>
      </c>
      <c r="I52" s="247">
        <f t="shared" si="3"/>
        <v>42290</v>
      </c>
      <c r="J52" s="240">
        <v>100</v>
      </c>
      <c r="K52" s="18">
        <f t="shared" si="4"/>
        <v>43605</v>
      </c>
      <c r="L52" s="155">
        <v>100</v>
      </c>
      <c r="M52" s="16">
        <f t="shared" si="5"/>
        <v>44788</v>
      </c>
      <c r="N52" s="128">
        <v>100</v>
      </c>
      <c r="O52" s="18">
        <f t="shared" si="6"/>
        <v>46131</v>
      </c>
      <c r="P52" s="155">
        <v>100</v>
      </c>
      <c r="Q52" s="16">
        <f t="shared" si="7"/>
        <v>47163</v>
      </c>
      <c r="R52" s="128">
        <v>100</v>
      </c>
      <c r="S52" s="18">
        <f t="shared" si="8"/>
        <v>48210</v>
      </c>
      <c r="T52" s="155">
        <v>100</v>
      </c>
      <c r="U52" s="16">
        <f t="shared" si="9"/>
        <v>48702</v>
      </c>
      <c r="V52" s="128">
        <v>100</v>
      </c>
      <c r="W52" s="241">
        <f t="shared" si="10"/>
        <v>48090</v>
      </c>
      <c r="X52" s="155">
        <v>100</v>
      </c>
      <c r="Y52" s="251">
        <f t="shared" si="10"/>
        <v>47340</v>
      </c>
      <c r="Z52" s="128">
        <v>100</v>
      </c>
      <c r="AA52" s="241">
        <f t="shared" si="10"/>
        <v>46740</v>
      </c>
      <c r="AB52" s="155">
        <v>100</v>
      </c>
      <c r="AC52" s="251">
        <f t="shared" ref="AC52:AE52" si="18">AC22+AC37</f>
        <v>47274</v>
      </c>
      <c r="AD52" s="128">
        <v>100</v>
      </c>
      <c r="AE52" s="241">
        <f t="shared" si="18"/>
        <v>45716</v>
      </c>
      <c r="AF52" s="128">
        <v>100</v>
      </c>
      <c r="AG52" s="241">
        <f t="shared" ref="AG52:AH52" si="19">AG22+AG37</f>
        <v>43360.703406258654</v>
      </c>
      <c r="AH52" s="128">
        <v>100</v>
      </c>
    </row>
    <row r="53" spans="1:34">
      <c r="A53" s="296"/>
      <c r="B53" s="248" t="s">
        <v>53</v>
      </c>
      <c r="C53" s="110">
        <f t="shared" si="0"/>
        <v>665</v>
      </c>
      <c r="D53" s="150">
        <f>C53/C52*100</f>
        <v>1.676583299717628</v>
      </c>
      <c r="E53" s="106">
        <f t="shared" si="1"/>
        <v>773</v>
      </c>
      <c r="F53" s="150">
        <f>E53/E52*100</f>
        <v>1.9167823844475302</v>
      </c>
      <c r="G53" s="106">
        <f t="shared" si="2"/>
        <v>922</v>
      </c>
      <c r="H53" s="50">
        <f>G53/G52*100</f>
        <v>2.2421633715133384</v>
      </c>
      <c r="I53" s="243">
        <f t="shared" si="3"/>
        <v>1039</v>
      </c>
      <c r="J53" s="244">
        <f>I53/I52*100</f>
        <v>2.4568455899739892</v>
      </c>
      <c r="K53" s="110">
        <f t="shared" si="4"/>
        <v>1009</v>
      </c>
      <c r="L53" s="50">
        <f>K53/K52*100</f>
        <v>2.3139548216947596</v>
      </c>
      <c r="M53" s="106">
        <f t="shared" si="5"/>
        <v>957</v>
      </c>
      <c r="N53" s="150">
        <f>M53/M52*100</f>
        <v>2.1367330534964721</v>
      </c>
      <c r="O53" s="110">
        <f t="shared" si="6"/>
        <v>952</v>
      </c>
      <c r="P53" s="50">
        <f>O53/O52*100</f>
        <v>2.063688192321866</v>
      </c>
      <c r="Q53" s="106">
        <f t="shared" si="7"/>
        <v>992</v>
      </c>
      <c r="R53" s="150">
        <f>Q53/Q52*100</f>
        <v>2.1033437228335772</v>
      </c>
      <c r="S53" s="245">
        <f t="shared" si="8"/>
        <v>874</v>
      </c>
      <c r="T53" s="50">
        <f>S53/S52*100</f>
        <v>1.8129018875751919</v>
      </c>
      <c r="U53" s="122">
        <f t="shared" si="9"/>
        <v>1092</v>
      </c>
      <c r="V53" s="150">
        <f>U53/U52*100</f>
        <v>2.2422077122089443</v>
      </c>
      <c r="W53" s="123">
        <f t="shared" si="10"/>
        <v>1149</v>
      </c>
      <c r="X53" s="50">
        <f>W53/W52*100</f>
        <v>2.3892701185277603</v>
      </c>
      <c r="Y53" s="122">
        <f t="shared" si="10"/>
        <v>1096</v>
      </c>
      <c r="Z53" s="150">
        <f>Y53/Y52*100</f>
        <v>2.3151668779045202</v>
      </c>
      <c r="AA53" s="123">
        <f t="shared" ref="AA53:AC53" si="20">AA23+AA38</f>
        <v>1048</v>
      </c>
      <c r="AB53" s="50">
        <f>AA53/AA52*100</f>
        <v>2.2421908429610613</v>
      </c>
      <c r="AC53" s="122">
        <f t="shared" si="20"/>
        <v>1091</v>
      </c>
      <c r="AD53" s="150">
        <f>AC53/AC52*100</f>
        <v>2.307822481702416</v>
      </c>
      <c r="AE53" s="123">
        <f t="shared" ref="AE53:AG53" si="21">AE23+AE38</f>
        <v>1094</v>
      </c>
      <c r="AF53" s="150">
        <f>AE53/AE52*100</f>
        <v>2.3930352611777059</v>
      </c>
      <c r="AG53" s="123">
        <f t="shared" si="21"/>
        <v>818</v>
      </c>
      <c r="AH53" s="150">
        <f>AG53/AG52*100</f>
        <v>1.8865007616134071</v>
      </c>
    </row>
    <row r="54" spans="1:34" ht="30">
      <c r="A54" s="317" t="s">
        <v>36</v>
      </c>
      <c r="B54" s="238" t="s">
        <v>80</v>
      </c>
      <c r="C54" s="29">
        <f t="shared" si="0"/>
        <v>7403</v>
      </c>
      <c r="D54" s="128">
        <v>100</v>
      </c>
      <c r="E54" s="27">
        <f t="shared" si="1"/>
        <v>7490</v>
      </c>
      <c r="F54" s="128">
        <v>100</v>
      </c>
      <c r="G54" s="27">
        <f t="shared" si="2"/>
        <v>7569</v>
      </c>
      <c r="H54" s="155">
        <v>100</v>
      </c>
      <c r="I54" s="239">
        <f t="shared" si="3"/>
        <v>7769</v>
      </c>
      <c r="J54" s="240">
        <v>100</v>
      </c>
      <c r="K54" s="29">
        <f t="shared" si="4"/>
        <v>7813</v>
      </c>
      <c r="L54" s="155">
        <v>100</v>
      </c>
      <c r="M54" s="27">
        <f t="shared" si="5"/>
        <v>8014</v>
      </c>
      <c r="N54" s="128">
        <v>100</v>
      </c>
      <c r="O54" s="29">
        <f t="shared" si="6"/>
        <v>8204</v>
      </c>
      <c r="P54" s="155">
        <v>100</v>
      </c>
      <c r="Q54" s="27">
        <f t="shared" si="7"/>
        <v>8330</v>
      </c>
      <c r="R54" s="128">
        <v>100</v>
      </c>
      <c r="S54" s="29">
        <f t="shared" si="8"/>
        <v>8666</v>
      </c>
      <c r="T54" s="155">
        <v>100</v>
      </c>
      <c r="U54" s="27">
        <f t="shared" si="9"/>
        <v>8861</v>
      </c>
      <c r="V54" s="128">
        <v>100</v>
      </c>
      <c r="W54" s="241">
        <f t="shared" si="10"/>
        <v>8894</v>
      </c>
      <c r="X54" s="155">
        <v>100</v>
      </c>
      <c r="Y54" s="251">
        <f t="shared" si="10"/>
        <v>8888</v>
      </c>
      <c r="Z54" s="128">
        <v>100</v>
      </c>
      <c r="AA54" s="241">
        <f t="shared" si="10"/>
        <v>8946</v>
      </c>
      <c r="AB54" s="155">
        <v>100</v>
      </c>
      <c r="AC54" s="251">
        <f t="shared" ref="AC54:AE54" si="22">AC24+AC39</f>
        <v>9036</v>
      </c>
      <c r="AD54" s="128">
        <v>100</v>
      </c>
      <c r="AE54" s="241">
        <f t="shared" si="22"/>
        <v>9042</v>
      </c>
      <c r="AF54" s="128">
        <v>100</v>
      </c>
      <c r="AG54" s="241">
        <f t="shared" ref="AG54:AH54" si="23">AG24+AG39</f>
        <v>8356.1326644117034</v>
      </c>
      <c r="AH54" s="128">
        <v>100</v>
      </c>
    </row>
    <row r="55" spans="1:34" ht="15.75" thickBot="1">
      <c r="A55" s="319"/>
      <c r="B55" s="258" t="s">
        <v>53</v>
      </c>
      <c r="C55" s="119">
        <f t="shared" si="0"/>
        <v>258</v>
      </c>
      <c r="D55" s="259">
        <f>C55/C54*100</f>
        <v>3.4850736188031881</v>
      </c>
      <c r="E55" s="114">
        <f t="shared" si="1"/>
        <v>311</v>
      </c>
      <c r="F55" s="259">
        <f>E55/E54*100</f>
        <v>4.1522029372496663</v>
      </c>
      <c r="G55" s="114">
        <f t="shared" si="2"/>
        <v>350</v>
      </c>
      <c r="H55" s="58">
        <f>G55/G54*100</f>
        <v>4.6241247192495702</v>
      </c>
      <c r="I55" s="260">
        <f t="shared" si="3"/>
        <v>343</v>
      </c>
      <c r="J55" s="261">
        <f>I55/I54*100</f>
        <v>4.4149826232462352</v>
      </c>
      <c r="K55" s="119">
        <f t="shared" si="4"/>
        <v>341</v>
      </c>
      <c r="L55" s="58">
        <f>K55/K54*100</f>
        <v>4.3645206706770763</v>
      </c>
      <c r="M55" s="114">
        <f t="shared" si="5"/>
        <v>300</v>
      </c>
      <c r="N55" s="259">
        <f>M55/M54*100</f>
        <v>3.7434489643124533</v>
      </c>
      <c r="O55" s="119">
        <f t="shared" si="6"/>
        <v>282</v>
      </c>
      <c r="P55" s="58">
        <f>O55/O54*100</f>
        <v>3.437347635299854</v>
      </c>
      <c r="Q55" s="114">
        <f t="shared" si="7"/>
        <v>272</v>
      </c>
      <c r="R55" s="259">
        <f>Q55/Q54*100</f>
        <v>3.2653061224489797</v>
      </c>
      <c r="S55" s="262">
        <f t="shared" si="8"/>
        <v>268</v>
      </c>
      <c r="T55" s="58">
        <f>S55/S54*100</f>
        <v>3.0925455804292636</v>
      </c>
      <c r="U55" s="263">
        <f t="shared" si="9"/>
        <v>256</v>
      </c>
      <c r="V55" s="259">
        <f>U55/U54*100</f>
        <v>2.8890644396794944</v>
      </c>
      <c r="W55" s="264">
        <f t="shared" si="10"/>
        <v>260</v>
      </c>
      <c r="X55" s="58">
        <f>W55/W54*100</f>
        <v>2.9233190915223748</v>
      </c>
      <c r="Y55" s="265">
        <f t="shared" si="10"/>
        <v>276</v>
      </c>
      <c r="Z55" s="259">
        <f>Y55/Y54*100</f>
        <v>3.1053105310531053</v>
      </c>
      <c r="AA55" s="264">
        <f t="shared" ref="AA55:AC55" si="24">AA25+AA40</f>
        <v>272</v>
      </c>
      <c r="AB55" s="58">
        <f>AA55/AA54*100</f>
        <v>3.0404650122959982</v>
      </c>
      <c r="AC55" s="265">
        <f t="shared" si="24"/>
        <v>268</v>
      </c>
      <c r="AD55" s="259">
        <f>AC55/AC54*100</f>
        <v>2.9659141212926072</v>
      </c>
      <c r="AE55" s="264">
        <f t="shared" ref="AE55:AG55" si="25">AE25+AE40</f>
        <v>287</v>
      </c>
      <c r="AF55" s="259">
        <f>AE55/AE54*100</f>
        <v>3.1740765317407651</v>
      </c>
      <c r="AG55" s="264">
        <f t="shared" si="25"/>
        <v>274</v>
      </c>
      <c r="AH55" s="259">
        <f>AG55/AG54*100</f>
        <v>3.2790288403025301</v>
      </c>
    </row>
    <row r="56" spans="1:34" ht="30.75" thickTop="1">
      <c r="A56" s="318" t="s">
        <v>4</v>
      </c>
      <c r="B56" s="213" t="s">
        <v>80</v>
      </c>
      <c r="C56" s="32">
        <f t="shared" si="0"/>
        <v>312752</v>
      </c>
      <c r="D56" s="153">
        <v>100</v>
      </c>
      <c r="E56" s="31">
        <f t="shared" si="1"/>
        <v>312093</v>
      </c>
      <c r="F56" s="153">
        <v>100</v>
      </c>
      <c r="G56" s="31">
        <f t="shared" si="2"/>
        <v>313855</v>
      </c>
      <c r="H56" s="127">
        <v>100</v>
      </c>
      <c r="I56" s="209">
        <f t="shared" si="3"/>
        <v>314690</v>
      </c>
      <c r="J56" s="210">
        <v>100</v>
      </c>
      <c r="K56" s="32">
        <f t="shared" si="4"/>
        <v>320133</v>
      </c>
      <c r="L56" s="127">
        <v>100</v>
      </c>
      <c r="M56" s="31">
        <f t="shared" si="5"/>
        <v>331683</v>
      </c>
      <c r="N56" s="153">
        <v>100</v>
      </c>
      <c r="O56" s="32">
        <f t="shared" si="6"/>
        <v>342649</v>
      </c>
      <c r="P56" s="127">
        <v>100</v>
      </c>
      <c r="Q56" s="31">
        <f t="shared" si="7"/>
        <v>351522</v>
      </c>
      <c r="R56" s="153">
        <v>100</v>
      </c>
      <c r="S56" s="32">
        <f t="shared" si="8"/>
        <v>358974</v>
      </c>
      <c r="T56" s="127">
        <v>100</v>
      </c>
      <c r="U56" s="31">
        <f t="shared" si="9"/>
        <v>364226</v>
      </c>
      <c r="V56" s="153">
        <v>100</v>
      </c>
      <c r="W56" s="22">
        <f t="shared" si="10"/>
        <v>365930</v>
      </c>
      <c r="X56" s="127">
        <v>100</v>
      </c>
      <c r="Y56" s="250">
        <f t="shared" si="10"/>
        <v>368155</v>
      </c>
      <c r="Z56" s="153">
        <v>100</v>
      </c>
      <c r="AA56" s="22">
        <f t="shared" si="10"/>
        <v>367992</v>
      </c>
      <c r="AB56" s="127">
        <v>100</v>
      </c>
      <c r="AC56" s="250">
        <f t="shared" ref="AC56:AE56" si="26">AC26+AC41</f>
        <v>370558</v>
      </c>
      <c r="AD56" s="153">
        <v>100</v>
      </c>
      <c r="AE56" s="22">
        <f t="shared" si="26"/>
        <v>363817</v>
      </c>
      <c r="AF56" s="153">
        <v>100</v>
      </c>
      <c r="AG56" s="22">
        <f t="shared" ref="AG56:AH56" si="27">AG26+AG41</f>
        <v>343934.45164678036</v>
      </c>
      <c r="AH56" s="153">
        <v>100</v>
      </c>
    </row>
    <row r="57" spans="1:34">
      <c r="A57" s="296"/>
      <c r="B57" s="248" t="s">
        <v>53</v>
      </c>
      <c r="C57" s="110">
        <f t="shared" si="0"/>
        <v>6745</v>
      </c>
      <c r="D57" s="150">
        <f>C57/C56*100</f>
        <v>2.1566608686755</v>
      </c>
      <c r="E57" s="106">
        <f t="shared" si="1"/>
        <v>7668</v>
      </c>
      <c r="F57" s="150">
        <f>E57/E56*100</f>
        <v>2.4569599446318886</v>
      </c>
      <c r="G57" s="106">
        <f t="shared" si="2"/>
        <v>8142</v>
      </c>
      <c r="H57" s="50">
        <f>G57/G56*100</f>
        <v>2.594191585286199</v>
      </c>
      <c r="I57" s="243">
        <f t="shared" si="3"/>
        <v>8478</v>
      </c>
      <c r="J57" s="244">
        <f>I57/I56*100</f>
        <v>2.6940798881438877</v>
      </c>
      <c r="K57" s="110">
        <f t="shared" si="4"/>
        <v>8520</v>
      </c>
      <c r="L57" s="50">
        <f>K57/K56*100</f>
        <v>2.661393858177695</v>
      </c>
      <c r="M57" s="106">
        <f t="shared" si="5"/>
        <v>8458</v>
      </c>
      <c r="N57" s="150">
        <f>M57/M56*100</f>
        <v>2.5500251746396407</v>
      </c>
      <c r="O57" s="110">
        <f t="shared" si="6"/>
        <v>8766</v>
      </c>
      <c r="P57" s="50">
        <f>O57/O56*100</f>
        <v>2.558303103175553</v>
      </c>
      <c r="Q57" s="106">
        <f t="shared" si="7"/>
        <v>9459</v>
      </c>
      <c r="R57" s="150">
        <f>Q57/Q56*100</f>
        <v>2.690869988222643</v>
      </c>
      <c r="S57" s="245">
        <f t="shared" si="8"/>
        <v>9640</v>
      </c>
      <c r="T57" s="50">
        <f>S57/S56*100</f>
        <v>2.685431256859828</v>
      </c>
      <c r="U57" s="122">
        <f t="shared" si="9"/>
        <v>10121</v>
      </c>
      <c r="V57" s="150">
        <f>U57/U56*100</f>
        <v>2.7787692257005268</v>
      </c>
      <c r="W57" s="123">
        <f t="shared" si="10"/>
        <v>10441</v>
      </c>
      <c r="X57" s="50">
        <f>W57/W56*100</f>
        <v>2.8532779493345721</v>
      </c>
      <c r="Y57" s="122">
        <f t="shared" si="10"/>
        <v>10274</v>
      </c>
      <c r="Z57" s="150">
        <f>Y57/Y56*100</f>
        <v>2.7906724070024853</v>
      </c>
      <c r="AA57" s="123">
        <f t="shared" ref="AA57:AC57" si="28">AA27+AA42</f>
        <v>10370</v>
      </c>
      <c r="AB57" s="50">
        <f>AA57/AA56*100</f>
        <v>2.817996043392248</v>
      </c>
      <c r="AC57" s="122">
        <f t="shared" si="28"/>
        <v>10696</v>
      </c>
      <c r="AD57" s="150">
        <f>AC57/AC56*100</f>
        <v>2.8864577205187851</v>
      </c>
      <c r="AE57" s="123">
        <f t="shared" ref="AE57:AG57" si="29">AE27+AE42</f>
        <v>10684</v>
      </c>
      <c r="AF57" s="150">
        <f>AE57/AE56*100</f>
        <v>2.9366412234722401</v>
      </c>
      <c r="AG57" s="123">
        <f t="shared" si="29"/>
        <v>9810</v>
      </c>
      <c r="AH57" s="150">
        <f>AG57/AG56*100</f>
        <v>2.852287682443293</v>
      </c>
    </row>
    <row r="58" spans="1:34">
      <c r="A58" s="312"/>
      <c r="B58" s="313"/>
      <c r="C58" s="310"/>
      <c r="D58" s="314"/>
      <c r="E58" s="315"/>
      <c r="F58" s="314"/>
      <c r="G58" s="315"/>
      <c r="H58" s="310"/>
      <c r="I58" s="316"/>
      <c r="J58" s="311"/>
      <c r="K58" s="310"/>
      <c r="L58" s="311"/>
      <c r="M58" s="310"/>
      <c r="N58" s="311"/>
      <c r="O58" s="310"/>
      <c r="P58" s="311"/>
      <c r="Q58" s="310"/>
      <c r="R58" s="311"/>
      <c r="S58" s="310"/>
      <c r="T58" s="311"/>
      <c r="U58" s="310"/>
      <c r="V58" s="311"/>
      <c r="W58" s="310"/>
      <c r="X58" s="311"/>
      <c r="Y58" s="310"/>
      <c r="Z58" s="311"/>
      <c r="AA58" s="310"/>
      <c r="AB58" s="311"/>
    </row>
    <row r="61" spans="1:34">
      <c r="A61" s="304" t="s">
        <v>6</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row>
    <row r="62" spans="1:34" ht="15" customHeight="1">
      <c r="A62" s="303" t="s">
        <v>39</v>
      </c>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row>
    <row r="63" spans="1:34">
      <c r="A63" s="303"/>
      <c r="B63" s="303"/>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row>
    <row r="64" spans="1:34">
      <c r="A64" s="303"/>
      <c r="B64" s="30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row>
    <row r="65" spans="1:34">
      <c r="A65" s="303"/>
      <c r="B65" s="30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row>
    <row r="66" spans="1:34">
      <c r="A66" s="303"/>
      <c r="B66" s="303"/>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row>
    <row r="67" spans="1:34">
      <c r="A67" s="303"/>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row>
    <row r="68" spans="1:34">
      <c r="A68" s="303"/>
      <c r="B68" s="303"/>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row>
    <row r="69" spans="1:34">
      <c r="A69" s="303"/>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row>
    <row r="71" spans="1:34">
      <c r="A71" s="9" t="s">
        <v>29</v>
      </c>
    </row>
  </sheetData>
  <mergeCells count="89">
    <mergeCell ref="A15:AH15"/>
    <mergeCell ref="A13:AH13"/>
    <mergeCell ref="A9:AH12"/>
    <mergeCell ref="A8:AH8"/>
    <mergeCell ref="A4:AH7"/>
    <mergeCell ref="A20:A21"/>
    <mergeCell ref="A22:A23"/>
    <mergeCell ref="W46:X46"/>
    <mergeCell ref="M46:N46"/>
    <mergeCell ref="AG16:AH16"/>
    <mergeCell ref="AG31:AH31"/>
    <mergeCell ref="AG46:AH46"/>
    <mergeCell ref="A45:AH45"/>
    <mergeCell ref="A30:AH30"/>
    <mergeCell ref="AA16:AB16"/>
    <mergeCell ref="AA31:AB31"/>
    <mergeCell ref="AA46:AB46"/>
    <mergeCell ref="Y16:Z16"/>
    <mergeCell ref="Y31:Z31"/>
    <mergeCell ref="Y46:Z46"/>
    <mergeCell ref="AE31:AF31"/>
    <mergeCell ref="AE46:AF46"/>
    <mergeCell ref="A62:AH69"/>
    <mergeCell ref="A61:AH61"/>
    <mergeCell ref="W16:X16"/>
    <mergeCell ref="A18:A19"/>
    <mergeCell ref="S16:T16"/>
    <mergeCell ref="U16:V16"/>
    <mergeCell ref="M16:N16"/>
    <mergeCell ref="O16:P16"/>
    <mergeCell ref="Q16:R16"/>
    <mergeCell ref="C16:D16"/>
    <mergeCell ref="E16:F16"/>
    <mergeCell ref="G16:H16"/>
    <mergeCell ref="I16:J16"/>
    <mergeCell ref="K16:L16"/>
    <mergeCell ref="AC16:AD16"/>
    <mergeCell ref="AE16:AF16"/>
    <mergeCell ref="A3:AH3"/>
    <mergeCell ref="A1:AH1"/>
    <mergeCell ref="W31:X31"/>
    <mergeCell ref="I31:J31"/>
    <mergeCell ref="K31:L31"/>
    <mergeCell ref="M31:N31"/>
    <mergeCell ref="O31:P31"/>
    <mergeCell ref="A24:A25"/>
    <mergeCell ref="A26:A27"/>
    <mergeCell ref="C31:D31"/>
    <mergeCell ref="E31:F31"/>
    <mergeCell ref="G31:H31"/>
    <mergeCell ref="S31:T31"/>
    <mergeCell ref="U31:V31"/>
    <mergeCell ref="Q31:R31"/>
    <mergeCell ref="G46:H46"/>
    <mergeCell ref="I46:J46"/>
    <mergeCell ref="K46:L46"/>
    <mergeCell ref="O46:P46"/>
    <mergeCell ref="Q46:R46"/>
    <mergeCell ref="S46:T46"/>
    <mergeCell ref="I58:J58"/>
    <mergeCell ref="U46:V46"/>
    <mergeCell ref="A37:A38"/>
    <mergeCell ref="A35:A36"/>
    <mergeCell ref="A33:A34"/>
    <mergeCell ref="A41:A42"/>
    <mergeCell ref="A39:A40"/>
    <mergeCell ref="A46:B46"/>
    <mergeCell ref="A56:A57"/>
    <mergeCell ref="A54:A55"/>
    <mergeCell ref="A52:A53"/>
    <mergeCell ref="C46:D46"/>
    <mergeCell ref="E46:F46"/>
    <mergeCell ref="A50:A51"/>
    <mergeCell ref="A48:A49"/>
    <mergeCell ref="AC31:AD31"/>
    <mergeCell ref="AC46:AD46"/>
    <mergeCell ref="U58:V58"/>
    <mergeCell ref="W58:X58"/>
    <mergeCell ref="Y58:Z58"/>
    <mergeCell ref="AA58:AB58"/>
    <mergeCell ref="K58:L58"/>
    <mergeCell ref="M58:N58"/>
    <mergeCell ref="O58:P58"/>
    <mergeCell ref="Q58:R58"/>
    <mergeCell ref="S58:T58"/>
    <mergeCell ref="A58:B58"/>
    <mergeCell ref="C58:D58"/>
    <mergeCell ref="E58:F58"/>
    <mergeCell ref="G58:H58"/>
  </mergeCells>
  <hyperlinks>
    <hyperlink ref="A71" location="Titelseite!A1" display="zurück zum Inhaltsverzeichnis" xr:uid="{00000000-0004-0000-0200-000000000000}"/>
  </hyperlinks>
  <pageMargins left="0.7" right="0.7" top="0.78740157499999996" bottom="0.78740157499999996" header="0.3" footer="0.3"/>
  <pageSetup paperSize="9" orientation="portrait" horizontalDpi="4294967293" r:id="rId1"/>
  <ignoredErrors>
    <ignoredError sqref="E56:E57 C56:C57 G56:G57 I56:I57 K56:K57 M56:M57 O56:O57 Q56:Q57 S56:S57 U56:U57 W56:W57 G49:Z55 H56:H57 X56:Z57 V56:V57 T56:T57 R56:R57 P56:P57 N56:N57 L56:L57 J56:J57 AA49:AB57 AC50:AC57 AC49 AC58 AD49:AD57 AE49:AG5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5"/>
  <sheetViews>
    <sheetView zoomScaleNormal="100" workbookViewId="0">
      <selection sqref="A1:AH1"/>
    </sheetView>
  </sheetViews>
  <sheetFormatPr baseColWidth="10" defaultRowHeight="15"/>
  <cols>
    <col min="2" max="2" width="20.7109375" customWidth="1"/>
    <col min="3" max="6" width="11.42578125" hidden="1" customWidth="1"/>
    <col min="7" max="24" width="9.7109375" hidden="1" customWidth="1"/>
    <col min="25" max="46" width="9.7109375" customWidth="1"/>
  </cols>
  <sheetData>
    <row r="1" spans="1:34" ht="18.75">
      <c r="A1" s="309" t="s">
        <v>73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row>
    <row r="3" spans="1:34" ht="15.7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row>
    <row r="4" spans="1:34" ht="15" customHeight="1">
      <c r="A4" s="303" t="s">
        <v>59</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row>
    <row r="5" spans="1:34">
      <c r="A5" s="303"/>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row>
    <row r="6" spans="1:34">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row>
    <row r="7" spans="1:34">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4" ht="15.75">
      <c r="A8" s="288" t="s">
        <v>2</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row>
    <row r="9" spans="1:34" ht="15" customHeight="1">
      <c r="A9" s="303" t="s">
        <v>60</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row>
    <row r="10" spans="1:34">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row>
    <row r="11" spans="1:34">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4">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row>
    <row r="13" spans="1:34" ht="15.75">
      <c r="A13" s="288" t="s">
        <v>3</v>
      </c>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5" spans="1:34">
      <c r="A15" s="8" t="s">
        <v>65</v>
      </c>
      <c r="B15" s="214"/>
      <c r="C15" s="8"/>
      <c r="D15" s="8"/>
      <c r="E15" s="8"/>
      <c r="F15" s="8"/>
      <c r="G15" s="1"/>
      <c r="H15" s="1"/>
      <c r="I15" s="274"/>
      <c r="J15" s="274"/>
      <c r="K15" s="274"/>
      <c r="L15" s="274"/>
      <c r="M15" s="274"/>
      <c r="N15" s="274"/>
      <c r="O15" s="274"/>
      <c r="P15" s="274"/>
      <c r="Q15" s="274"/>
      <c r="R15" s="274"/>
      <c r="S15" s="274"/>
      <c r="T15" s="274"/>
      <c r="U15" s="274"/>
      <c r="V15" s="326"/>
      <c r="W15" s="326"/>
      <c r="X15" s="326"/>
      <c r="Y15" s="326"/>
      <c r="Z15" s="326"/>
      <c r="AA15" s="326"/>
      <c r="AB15" s="326"/>
      <c r="AC15" s="326"/>
      <c r="AD15" s="326"/>
      <c r="AE15" s="326"/>
      <c r="AF15" s="326"/>
      <c r="AG15" s="326"/>
      <c r="AH15" s="326"/>
    </row>
    <row r="16" spans="1:34" ht="18" customHeight="1">
      <c r="A16" s="289"/>
      <c r="B16" s="290"/>
      <c r="C16" s="291">
        <v>2010</v>
      </c>
      <c r="D16" s="286"/>
      <c r="E16" s="285">
        <v>2011</v>
      </c>
      <c r="F16" s="286"/>
      <c r="G16" s="285">
        <v>2012</v>
      </c>
      <c r="H16" s="291"/>
      <c r="I16" s="292">
        <v>2013</v>
      </c>
      <c r="J16" s="293"/>
      <c r="K16" s="291">
        <v>2014</v>
      </c>
      <c r="L16" s="291"/>
      <c r="M16" s="285">
        <v>2015</v>
      </c>
      <c r="N16" s="286"/>
      <c r="O16" s="291">
        <v>2016</v>
      </c>
      <c r="P16" s="291"/>
      <c r="Q16" s="285">
        <v>2017</v>
      </c>
      <c r="R16" s="286"/>
      <c r="S16" s="291">
        <v>2018</v>
      </c>
      <c r="T16" s="291"/>
      <c r="U16" s="285">
        <v>2019</v>
      </c>
      <c r="V16" s="286"/>
      <c r="W16" s="291">
        <v>2020</v>
      </c>
      <c r="X16" s="291"/>
      <c r="Y16" s="285">
        <v>2021</v>
      </c>
      <c r="Z16" s="286"/>
      <c r="AA16" s="291">
        <v>2022</v>
      </c>
      <c r="AB16" s="291"/>
      <c r="AC16" s="285">
        <v>2023</v>
      </c>
      <c r="AD16" s="286"/>
      <c r="AE16" s="291">
        <v>2024</v>
      </c>
      <c r="AF16" s="286"/>
      <c r="AG16" s="291">
        <v>2025</v>
      </c>
      <c r="AH16" s="286"/>
    </row>
    <row r="17" spans="1:34" ht="30">
      <c r="A17" s="270"/>
      <c r="B17" s="219"/>
      <c r="C17" s="157" t="s">
        <v>74</v>
      </c>
      <c r="D17" s="152" t="s">
        <v>30</v>
      </c>
      <c r="E17" s="151" t="s">
        <v>74</v>
      </c>
      <c r="F17" s="152" t="s">
        <v>30</v>
      </c>
      <c r="G17" s="151" t="s">
        <v>74</v>
      </c>
      <c r="H17" s="156" t="s">
        <v>30</v>
      </c>
      <c r="I17" s="271" t="s">
        <v>74</v>
      </c>
      <c r="J17" s="249" t="s">
        <v>30</v>
      </c>
      <c r="K17" s="157" t="s">
        <v>74</v>
      </c>
      <c r="L17" s="156" t="s">
        <v>30</v>
      </c>
      <c r="M17" s="151" t="s">
        <v>74</v>
      </c>
      <c r="N17" s="152" t="s">
        <v>30</v>
      </c>
      <c r="O17" s="157" t="s">
        <v>74</v>
      </c>
      <c r="P17" s="156" t="s">
        <v>30</v>
      </c>
      <c r="Q17" s="151" t="s">
        <v>74</v>
      </c>
      <c r="R17" s="152" t="s">
        <v>30</v>
      </c>
      <c r="S17" s="157" t="s">
        <v>74</v>
      </c>
      <c r="T17" s="156" t="s">
        <v>30</v>
      </c>
      <c r="U17" s="151" t="s">
        <v>74</v>
      </c>
      <c r="V17" s="152" t="s">
        <v>30</v>
      </c>
      <c r="W17" s="157" t="s">
        <v>74</v>
      </c>
      <c r="X17" s="156" t="s">
        <v>30</v>
      </c>
      <c r="Y17" s="151" t="s">
        <v>74</v>
      </c>
      <c r="Z17" s="152" t="s">
        <v>30</v>
      </c>
      <c r="AA17" s="157" t="s">
        <v>74</v>
      </c>
      <c r="AB17" s="156" t="s">
        <v>30</v>
      </c>
      <c r="AC17" s="151" t="s">
        <v>74</v>
      </c>
      <c r="AD17" s="152" t="s">
        <v>30</v>
      </c>
      <c r="AE17" s="157" t="s">
        <v>74</v>
      </c>
      <c r="AF17" s="152" t="s">
        <v>30</v>
      </c>
      <c r="AG17" s="157" t="s">
        <v>74</v>
      </c>
      <c r="AH17" s="152" t="s">
        <v>30</v>
      </c>
    </row>
    <row r="18" spans="1:34" ht="30">
      <c r="A18" s="317" t="s">
        <v>33</v>
      </c>
      <c r="B18" s="238" t="s">
        <v>78</v>
      </c>
      <c r="C18" s="18">
        <v>8062</v>
      </c>
      <c r="D18" s="128">
        <v>100</v>
      </c>
      <c r="E18" s="16">
        <v>8033</v>
      </c>
      <c r="F18" s="128">
        <v>100</v>
      </c>
      <c r="G18" s="16">
        <v>7993</v>
      </c>
      <c r="H18" s="155">
        <v>100</v>
      </c>
      <c r="I18" s="247">
        <v>7861</v>
      </c>
      <c r="J18" s="240">
        <v>100</v>
      </c>
      <c r="K18" s="18">
        <v>8151</v>
      </c>
      <c r="L18" s="155">
        <v>100</v>
      </c>
      <c r="M18" s="16">
        <v>8386</v>
      </c>
      <c r="N18" s="128">
        <v>100</v>
      </c>
      <c r="O18" s="18">
        <v>8906</v>
      </c>
      <c r="P18" s="155">
        <v>100</v>
      </c>
      <c r="Q18" s="16">
        <v>8985</v>
      </c>
      <c r="R18" s="128">
        <v>100</v>
      </c>
      <c r="S18" s="18">
        <v>8913</v>
      </c>
      <c r="T18" s="155">
        <v>100</v>
      </c>
      <c r="U18" s="16">
        <v>8670</v>
      </c>
      <c r="V18" s="128">
        <v>100</v>
      </c>
      <c r="W18" s="241">
        <v>8436</v>
      </c>
      <c r="X18" s="155">
        <v>100</v>
      </c>
      <c r="Y18" s="251">
        <v>8375</v>
      </c>
      <c r="Z18" s="128">
        <v>100</v>
      </c>
      <c r="AA18" s="241">
        <v>8411</v>
      </c>
      <c r="AB18" s="155">
        <v>100</v>
      </c>
      <c r="AC18" s="251">
        <v>8105</v>
      </c>
      <c r="AD18" s="128">
        <v>100</v>
      </c>
      <c r="AE18" s="241">
        <f>'A2'!AE18</f>
        <v>8467</v>
      </c>
      <c r="AF18" s="128">
        <v>100</v>
      </c>
      <c r="AG18" s="241">
        <f>'A2'!AG18</f>
        <v>7813.0311614730881</v>
      </c>
      <c r="AH18" s="128">
        <v>100</v>
      </c>
    </row>
    <row r="19" spans="1:34">
      <c r="A19" s="296"/>
      <c r="B19" s="248" t="s">
        <v>32</v>
      </c>
      <c r="C19" s="110">
        <f>'A1'!C19+'A2'!C19</f>
        <v>1806</v>
      </c>
      <c r="D19" s="150">
        <f>C19/C18*100</f>
        <v>22.401389233440831</v>
      </c>
      <c r="E19" s="106">
        <f>'A1'!E19+'A2'!E19</f>
        <v>1972</v>
      </c>
      <c r="F19" s="150">
        <f>E19/E18*100</f>
        <v>24.548736462093864</v>
      </c>
      <c r="G19" s="106">
        <f>'A1'!G19+'A2'!G19</f>
        <v>2027</v>
      </c>
      <c r="H19" s="50">
        <f>G19/G18*100</f>
        <v>25.359689728512446</v>
      </c>
      <c r="I19" s="243">
        <f>'A1'!I19+'A2'!I19</f>
        <v>2157</v>
      </c>
      <c r="J19" s="244">
        <f>I19/I18*100</f>
        <v>27.43925709197303</v>
      </c>
      <c r="K19" s="110">
        <f>'A1'!K19+'A2'!K19</f>
        <v>2517</v>
      </c>
      <c r="L19" s="50">
        <f>K19/K18*100</f>
        <v>30.879646669120355</v>
      </c>
      <c r="M19" s="106">
        <f>'A1'!M19+'A2'!M19</f>
        <v>2783</v>
      </c>
      <c r="N19" s="150">
        <f>M19/M18*100</f>
        <v>33.186262818984019</v>
      </c>
      <c r="O19" s="110">
        <f>'A1'!O19+'A2'!O19</f>
        <v>2917</v>
      </c>
      <c r="P19" s="50">
        <f>O19/O18*100</f>
        <v>32.753200089827082</v>
      </c>
      <c r="Q19" s="106">
        <f>'A1'!Q19+'A2'!Q19</f>
        <v>3060</v>
      </c>
      <c r="R19" s="150">
        <f>Q19/Q18*100</f>
        <v>34.056761268781308</v>
      </c>
      <c r="S19" s="245">
        <f>'A1'!S19+'A2'!S19</f>
        <v>3087</v>
      </c>
      <c r="T19" s="50">
        <f>S19/S18*100</f>
        <v>34.634803096600471</v>
      </c>
      <c r="U19" s="122">
        <f>'A1'!U19+'A2'!U19</f>
        <v>3134</v>
      </c>
      <c r="V19" s="150">
        <f>U19/U18*100</f>
        <v>36.147635524798154</v>
      </c>
      <c r="W19" s="123">
        <f>'A1'!W19+'A2'!W19</f>
        <v>3168</v>
      </c>
      <c r="X19" s="50">
        <f>W19/W18*100</f>
        <v>37.553342816500709</v>
      </c>
      <c r="Y19" s="122">
        <f>'A1'!Y19+'A2'!Y19</f>
        <v>3067</v>
      </c>
      <c r="Z19" s="150">
        <f>Y19/Y18*100</f>
        <v>36.620895522388061</v>
      </c>
      <c r="AA19" s="123">
        <f>'A1'!AA19+'A2'!AA19</f>
        <v>3172</v>
      </c>
      <c r="AB19" s="50">
        <f>AA19/AA18*100</f>
        <v>37.712519319938174</v>
      </c>
      <c r="AC19" s="122">
        <f>'A1'!AC19+'A2'!AC19</f>
        <v>3222</v>
      </c>
      <c r="AD19" s="150">
        <f>AC19/AC18*100</f>
        <v>39.753238741517585</v>
      </c>
      <c r="AE19" s="123">
        <f>'A1'!AE19+'A2'!AE19</f>
        <v>3291</v>
      </c>
      <c r="AF19" s="150">
        <f>AE19/AE18*100</f>
        <v>38.868548482343215</v>
      </c>
      <c r="AG19" s="123">
        <f>'A1'!AG19+'A2'!AG19</f>
        <v>3029</v>
      </c>
      <c r="AH19" s="150">
        <f>AG19/AG18*100</f>
        <v>38.768564176939812</v>
      </c>
    </row>
    <row r="20" spans="1:34" ht="30" customHeight="1">
      <c r="A20" s="318" t="s">
        <v>34</v>
      </c>
      <c r="B20" s="213" t="s">
        <v>78</v>
      </c>
      <c r="C20" s="43">
        <v>4234</v>
      </c>
      <c r="D20" s="153">
        <v>100</v>
      </c>
      <c r="E20" s="42">
        <v>4258</v>
      </c>
      <c r="F20" s="153">
        <v>100</v>
      </c>
      <c r="G20" s="42">
        <v>4267</v>
      </c>
      <c r="H20" s="127">
        <v>100</v>
      </c>
      <c r="I20" s="208">
        <v>4265</v>
      </c>
      <c r="J20" s="210">
        <v>100</v>
      </c>
      <c r="K20" s="43">
        <v>4291</v>
      </c>
      <c r="L20" s="127">
        <v>100</v>
      </c>
      <c r="M20" s="42">
        <v>4386</v>
      </c>
      <c r="N20" s="153">
        <v>100</v>
      </c>
      <c r="O20" s="43">
        <v>4705</v>
      </c>
      <c r="P20" s="127">
        <v>100</v>
      </c>
      <c r="Q20" s="42">
        <v>4773</v>
      </c>
      <c r="R20" s="153">
        <v>100</v>
      </c>
      <c r="S20" s="43">
        <v>4899</v>
      </c>
      <c r="T20" s="127">
        <v>100</v>
      </c>
      <c r="U20" s="42">
        <v>4779</v>
      </c>
      <c r="V20" s="153">
        <v>100</v>
      </c>
      <c r="W20" s="22">
        <v>4723</v>
      </c>
      <c r="X20" s="127">
        <v>100</v>
      </c>
      <c r="Y20" s="250">
        <v>4713</v>
      </c>
      <c r="Z20" s="153">
        <v>100</v>
      </c>
      <c r="AA20" s="22">
        <v>4534</v>
      </c>
      <c r="AB20" s="127">
        <v>100</v>
      </c>
      <c r="AC20" s="250">
        <v>4606</v>
      </c>
      <c r="AD20" s="153">
        <v>100</v>
      </c>
      <c r="AE20" s="22">
        <f>'A2'!AE20</f>
        <v>4417</v>
      </c>
      <c r="AF20" s="153">
        <v>100</v>
      </c>
      <c r="AG20" s="22">
        <f>'A2'!AG20</f>
        <v>4121.212121212121</v>
      </c>
      <c r="AH20" s="153">
        <v>100</v>
      </c>
    </row>
    <row r="21" spans="1:34">
      <c r="A21" s="318"/>
      <c r="B21" s="246" t="s">
        <v>32</v>
      </c>
      <c r="C21" s="21">
        <f>'A1'!C21+'A2'!C21</f>
        <v>899</v>
      </c>
      <c r="D21" s="236">
        <f>C21/C20*100</f>
        <v>21.232876712328768</v>
      </c>
      <c r="E21" s="19">
        <f>'A1'!E21+'A2'!E21</f>
        <v>1049</v>
      </c>
      <c r="F21" s="236">
        <f>E21/E20*100</f>
        <v>24.635979333020195</v>
      </c>
      <c r="G21" s="19">
        <f>'A1'!G21+'A2'!G21</f>
        <v>1229</v>
      </c>
      <c r="H21" s="235">
        <f>G21/G20*100</f>
        <v>28.802437309585187</v>
      </c>
      <c r="I21" s="211">
        <f>'A1'!I21+'A2'!I21</f>
        <v>1381</v>
      </c>
      <c r="J21" s="212">
        <f>I21/I20*100</f>
        <v>32.379835873388039</v>
      </c>
      <c r="K21" s="21">
        <f>'A1'!K21+'A2'!K21</f>
        <v>1515</v>
      </c>
      <c r="L21" s="235">
        <f>K21/K20*100</f>
        <v>35.306455371708232</v>
      </c>
      <c r="M21" s="19">
        <f>'A1'!M21+'A2'!M21</f>
        <v>1606</v>
      </c>
      <c r="N21" s="236">
        <f>M21/M20*100</f>
        <v>36.616507067943452</v>
      </c>
      <c r="O21" s="21">
        <f>'A1'!O21+'A2'!O21</f>
        <v>1632</v>
      </c>
      <c r="P21" s="235">
        <f>O21/O20*100</f>
        <v>34.686503719447401</v>
      </c>
      <c r="Q21" s="19">
        <f>'A1'!Q21+'A2'!Q21</f>
        <v>1678</v>
      </c>
      <c r="R21" s="236">
        <f>Q21/Q20*100</f>
        <v>35.156086318877016</v>
      </c>
      <c r="S21" s="22">
        <f>'A1'!S21+'A2'!S21</f>
        <v>1789</v>
      </c>
      <c r="T21" s="235">
        <f>S21/S20*100</f>
        <v>36.517656664625434</v>
      </c>
      <c r="U21" s="31">
        <f>'A1'!U21+'A2'!U21</f>
        <v>1852</v>
      </c>
      <c r="V21" s="236">
        <f>U21/U20*100</f>
        <v>38.752877170956268</v>
      </c>
      <c r="W21" s="32">
        <f>'A1'!W21+'A2'!W21</f>
        <v>1788</v>
      </c>
      <c r="X21" s="235">
        <f>W21/W20*100</f>
        <v>37.857294092737668</v>
      </c>
      <c r="Y21" s="31">
        <f>'A1'!Y21+'A2'!Y21</f>
        <v>1733</v>
      </c>
      <c r="Z21" s="236">
        <f>Y21/Y20*100</f>
        <v>36.770634415446636</v>
      </c>
      <c r="AA21" s="32">
        <f>'A1'!AA21+'A2'!AA21</f>
        <v>1725</v>
      </c>
      <c r="AB21" s="235">
        <f>AA21/AA20*100</f>
        <v>38.045875606528448</v>
      </c>
      <c r="AC21" s="31">
        <f>'A1'!AC21+'A2'!AC21</f>
        <v>1758</v>
      </c>
      <c r="AD21" s="236">
        <f>AC21/AC20*100</f>
        <v>38.167607468519321</v>
      </c>
      <c r="AE21" s="32">
        <f>'A1'!AE21+'A2'!AE21</f>
        <v>1787</v>
      </c>
      <c r="AF21" s="236">
        <f>AE21/AE20*100</f>
        <v>40.457323975549016</v>
      </c>
      <c r="AG21" s="32">
        <f>'A1'!AG21+'A2'!AG21</f>
        <v>1624</v>
      </c>
      <c r="AH21" s="236">
        <f>AG21/AG20*100</f>
        <v>39.405882352941177</v>
      </c>
    </row>
    <row r="22" spans="1:34" ht="30">
      <c r="A22" s="317" t="s">
        <v>35</v>
      </c>
      <c r="B22" s="238" t="s">
        <v>78</v>
      </c>
      <c r="C22" s="18">
        <v>20611</v>
      </c>
      <c r="D22" s="128">
        <v>100</v>
      </c>
      <c r="E22" s="16">
        <v>20839</v>
      </c>
      <c r="F22" s="128">
        <v>100</v>
      </c>
      <c r="G22" s="16">
        <v>21163</v>
      </c>
      <c r="H22" s="155">
        <v>100</v>
      </c>
      <c r="I22" s="247">
        <v>21920</v>
      </c>
      <c r="J22" s="240">
        <v>100</v>
      </c>
      <c r="K22" s="18">
        <v>22617</v>
      </c>
      <c r="L22" s="155">
        <v>100</v>
      </c>
      <c r="M22" s="16">
        <v>23263</v>
      </c>
      <c r="N22" s="128">
        <v>100</v>
      </c>
      <c r="O22" s="18">
        <v>24342</v>
      </c>
      <c r="P22" s="155">
        <v>100</v>
      </c>
      <c r="Q22" s="16">
        <v>24990</v>
      </c>
      <c r="R22" s="128">
        <v>100</v>
      </c>
      <c r="S22" s="18">
        <v>25447</v>
      </c>
      <c r="T22" s="155">
        <v>100</v>
      </c>
      <c r="U22" s="16">
        <v>25279</v>
      </c>
      <c r="V22" s="128">
        <v>100</v>
      </c>
      <c r="W22" s="241">
        <v>24328</v>
      </c>
      <c r="X22" s="155">
        <v>100</v>
      </c>
      <c r="Y22" s="251">
        <v>23795</v>
      </c>
      <c r="Z22" s="128">
        <v>100</v>
      </c>
      <c r="AA22" s="241">
        <v>23310</v>
      </c>
      <c r="AB22" s="155">
        <v>100</v>
      </c>
      <c r="AC22" s="251">
        <v>23723</v>
      </c>
      <c r="AD22" s="128">
        <v>100</v>
      </c>
      <c r="AE22" s="241">
        <f>'A2'!AE22</f>
        <v>22771</v>
      </c>
      <c r="AF22" s="128">
        <v>100</v>
      </c>
      <c r="AG22" s="241">
        <f>'A2'!AG22</f>
        <v>21717.391304347828</v>
      </c>
      <c r="AH22" s="128">
        <v>100</v>
      </c>
    </row>
    <row r="23" spans="1:34">
      <c r="A23" s="296"/>
      <c r="B23" s="248" t="s">
        <v>32</v>
      </c>
      <c r="C23" s="110">
        <f>'A1'!C23+'A2'!C23</f>
        <v>5020</v>
      </c>
      <c r="D23" s="150">
        <f>C23/C22*100</f>
        <v>24.35592644704284</v>
      </c>
      <c r="E23" s="106">
        <f>'A1'!E23+'A2'!E23</f>
        <v>5494</v>
      </c>
      <c r="F23" s="150">
        <f>E23/E22*100</f>
        <v>26.364028984116324</v>
      </c>
      <c r="G23" s="106">
        <f>'A1'!G23+'A2'!G23</f>
        <v>6334</v>
      </c>
      <c r="H23" s="50">
        <f>G23/G22*100</f>
        <v>29.929594102915463</v>
      </c>
      <c r="I23" s="243">
        <f>'A1'!I23+'A2'!I23</f>
        <v>6922</v>
      </c>
      <c r="J23" s="244">
        <f>I23/I22*100</f>
        <v>31.578467153284674</v>
      </c>
      <c r="K23" s="110">
        <f>'A1'!K23+'A2'!K23</f>
        <v>7912</v>
      </c>
      <c r="L23" s="50">
        <f>K23/K22*100</f>
        <v>34.982535261086795</v>
      </c>
      <c r="M23" s="106">
        <f>'A1'!M23+'A2'!M23</f>
        <v>8609</v>
      </c>
      <c r="N23" s="150">
        <f>M23/M22*100</f>
        <v>37.007264755190647</v>
      </c>
      <c r="O23" s="110">
        <f>'A1'!O23+'A2'!O23</f>
        <v>9232</v>
      </c>
      <c r="P23" s="50">
        <f>O23/O22*100</f>
        <v>37.926218059321336</v>
      </c>
      <c r="Q23" s="106">
        <f>'A1'!Q23+'A2'!Q23</f>
        <v>9785</v>
      </c>
      <c r="R23" s="150">
        <f>Q23/Q22*100</f>
        <v>39.155662264905963</v>
      </c>
      <c r="S23" s="245">
        <f>'A1'!S23+'A2'!S23</f>
        <v>10110</v>
      </c>
      <c r="T23" s="50">
        <f>S23/S22*100</f>
        <v>39.729634141549106</v>
      </c>
      <c r="U23" s="122">
        <f>'A1'!U23+'A2'!U23</f>
        <v>10265</v>
      </c>
      <c r="V23" s="150">
        <f>U23/U22*100</f>
        <v>40.606827801732663</v>
      </c>
      <c r="W23" s="123">
        <f>'A1'!W23+'A2'!W23</f>
        <v>10488</v>
      </c>
      <c r="X23" s="50">
        <f>W23/W22*100</f>
        <v>43.110818809602101</v>
      </c>
      <c r="Y23" s="122">
        <f>'A1'!Y23+'A2'!Y23</f>
        <v>10165</v>
      </c>
      <c r="Z23" s="150">
        <f>Y23/Y22*100</f>
        <v>42.719058625761711</v>
      </c>
      <c r="AA23" s="123">
        <f>'A1'!AA23+'A2'!AA23</f>
        <v>10159</v>
      </c>
      <c r="AB23" s="50">
        <f>AA23/AA22*100</f>
        <v>43.58215358215358</v>
      </c>
      <c r="AC23" s="122">
        <f>'A1'!AC23+'A2'!AC23</f>
        <v>10012</v>
      </c>
      <c r="AD23" s="150">
        <f>AC23/AC22*100</f>
        <v>42.203768494709777</v>
      </c>
      <c r="AE23" s="123">
        <f>'A1'!AE23+'A2'!AE23</f>
        <v>9988</v>
      </c>
      <c r="AF23" s="150">
        <f>AE23/AE22*100</f>
        <v>43.862807957489792</v>
      </c>
      <c r="AG23" s="123">
        <f>'A1'!AG23+'A2'!AG23</f>
        <v>9706</v>
      </c>
      <c r="AH23" s="150">
        <f>AG23/AG22*100</f>
        <v>44.692292292292294</v>
      </c>
    </row>
    <row r="24" spans="1:34" ht="30">
      <c r="A24" s="317" t="s">
        <v>36</v>
      </c>
      <c r="B24" s="238" t="s">
        <v>78</v>
      </c>
      <c r="C24" s="29">
        <v>3709</v>
      </c>
      <c r="D24" s="128">
        <v>100</v>
      </c>
      <c r="E24" s="27">
        <v>3757</v>
      </c>
      <c r="F24" s="128">
        <v>100</v>
      </c>
      <c r="G24" s="27">
        <v>3804</v>
      </c>
      <c r="H24" s="155">
        <v>100</v>
      </c>
      <c r="I24" s="239">
        <v>3878</v>
      </c>
      <c r="J24" s="240">
        <v>100</v>
      </c>
      <c r="K24" s="29">
        <v>3883</v>
      </c>
      <c r="L24" s="155">
        <v>100</v>
      </c>
      <c r="M24" s="27">
        <v>4028</v>
      </c>
      <c r="N24" s="128">
        <v>100</v>
      </c>
      <c r="O24" s="29">
        <v>4239</v>
      </c>
      <c r="P24" s="155">
        <v>100</v>
      </c>
      <c r="Q24" s="27">
        <v>4318</v>
      </c>
      <c r="R24" s="128">
        <v>100</v>
      </c>
      <c r="S24" s="29">
        <v>4512</v>
      </c>
      <c r="T24" s="155">
        <v>100</v>
      </c>
      <c r="U24" s="27">
        <v>4577</v>
      </c>
      <c r="V24" s="128">
        <v>100</v>
      </c>
      <c r="W24" s="241">
        <v>4563</v>
      </c>
      <c r="X24" s="155">
        <v>100</v>
      </c>
      <c r="Y24" s="251">
        <v>4492</v>
      </c>
      <c r="Z24" s="128">
        <v>100</v>
      </c>
      <c r="AA24" s="241">
        <v>4475</v>
      </c>
      <c r="AB24" s="155">
        <v>100</v>
      </c>
      <c r="AC24" s="251">
        <v>4568</v>
      </c>
      <c r="AD24" s="128">
        <v>100</v>
      </c>
      <c r="AE24" s="241">
        <f>'A2'!AE24</f>
        <v>4487</v>
      </c>
      <c r="AF24" s="128">
        <v>100</v>
      </c>
      <c r="AG24" s="241">
        <f>'A2'!AG24</f>
        <v>4244.8979591836733</v>
      </c>
      <c r="AH24" s="128">
        <v>100</v>
      </c>
    </row>
    <row r="25" spans="1:34" ht="15.75" thickBot="1">
      <c r="A25" s="319"/>
      <c r="B25" s="258" t="s">
        <v>32</v>
      </c>
      <c r="C25" s="119">
        <f>'A1'!C25+'A2'!C25</f>
        <v>654</v>
      </c>
      <c r="D25" s="259">
        <f>C25/C24*100</f>
        <v>17.632785117282289</v>
      </c>
      <c r="E25" s="114">
        <f>'A1'!E25+'A2'!E25</f>
        <v>757</v>
      </c>
      <c r="F25" s="259">
        <f>E25/E24*100</f>
        <v>20.149055097151983</v>
      </c>
      <c r="G25" s="114">
        <f>'A1'!G25+'A2'!G25</f>
        <v>875</v>
      </c>
      <c r="H25" s="58">
        <f>G25/G24*100</f>
        <v>23.002103049421663</v>
      </c>
      <c r="I25" s="260">
        <f>'A1'!I25+'A2'!I25</f>
        <v>956</v>
      </c>
      <c r="J25" s="261">
        <f>I25/I24*100</f>
        <v>24.651882413615265</v>
      </c>
      <c r="K25" s="119">
        <f>'A1'!K25+'A2'!K25</f>
        <v>1024</v>
      </c>
      <c r="L25" s="58">
        <f>K25/K24*100</f>
        <v>26.371362348699463</v>
      </c>
      <c r="M25" s="114">
        <f>'A1'!M25+'A2'!M25</f>
        <v>1167</v>
      </c>
      <c r="N25" s="259">
        <f>M25/M24*100</f>
        <v>28.972194637537243</v>
      </c>
      <c r="O25" s="119">
        <f>'A1'!O25+'A2'!O25</f>
        <v>1135</v>
      </c>
      <c r="P25" s="58">
        <f>O25/O24*100</f>
        <v>26.775182826138238</v>
      </c>
      <c r="Q25" s="114">
        <f>'A1'!Q25+'A2'!Q25</f>
        <v>1126</v>
      </c>
      <c r="R25" s="259">
        <f>Q25/Q24*100</f>
        <v>26.076887447892545</v>
      </c>
      <c r="S25" s="262">
        <f>'A1'!S25+'A2'!S25</f>
        <v>1136</v>
      </c>
      <c r="T25" s="58">
        <f>S25/S24*100</f>
        <v>25.177304964539005</v>
      </c>
      <c r="U25" s="263">
        <f>'A1'!U25+'A2'!U25</f>
        <v>1180</v>
      </c>
      <c r="V25" s="259">
        <f>U25/U24*100</f>
        <v>25.781079309591437</v>
      </c>
      <c r="W25" s="264">
        <f>'A1'!W25+'A2'!W25</f>
        <v>1193</v>
      </c>
      <c r="X25" s="58">
        <f>W25/W24*100</f>
        <v>26.145079991233839</v>
      </c>
      <c r="Y25" s="265">
        <f>'A1'!Y25+'A2'!Y25</f>
        <v>1225</v>
      </c>
      <c r="Z25" s="259">
        <f>Y25/Y24*100</f>
        <v>27.270703472840609</v>
      </c>
      <c r="AA25" s="264">
        <f>'A1'!AA25+'A2'!AA25</f>
        <v>1294</v>
      </c>
      <c r="AB25" s="58">
        <f>AA25/AA24*100</f>
        <v>28.916201117318437</v>
      </c>
      <c r="AC25" s="265">
        <f>'A1'!AC25+'A2'!AC25</f>
        <v>1146</v>
      </c>
      <c r="AD25" s="259">
        <f>AC25/AC24*100</f>
        <v>25.087565674255689</v>
      </c>
      <c r="AE25" s="264">
        <f>'A1'!AE25+'A2'!AE25</f>
        <v>1292</v>
      </c>
      <c r="AF25" s="259">
        <f>AE25/AE24*100</f>
        <v>28.794294628928014</v>
      </c>
      <c r="AG25" s="264">
        <f>'A1'!AG25+'A2'!AG25</f>
        <v>1252</v>
      </c>
      <c r="AH25" s="259">
        <f>AG25/AG24*100</f>
        <v>29.494230769230771</v>
      </c>
    </row>
    <row r="26" spans="1:34" ht="30.75" thickTop="1">
      <c r="A26" s="318" t="s">
        <v>4</v>
      </c>
      <c r="B26" s="213" t="s">
        <v>78</v>
      </c>
      <c r="C26" s="32">
        <v>155019</v>
      </c>
      <c r="D26" s="153">
        <v>100</v>
      </c>
      <c r="E26" s="31">
        <v>154496</v>
      </c>
      <c r="F26" s="153">
        <v>100</v>
      </c>
      <c r="G26" s="31">
        <v>155870</v>
      </c>
      <c r="H26" s="127">
        <v>100</v>
      </c>
      <c r="I26" s="209">
        <v>156430</v>
      </c>
      <c r="J26" s="210">
        <v>100</v>
      </c>
      <c r="K26" s="32">
        <v>160819</v>
      </c>
      <c r="L26" s="127">
        <v>100</v>
      </c>
      <c r="M26" s="31">
        <v>168241</v>
      </c>
      <c r="N26" s="153">
        <v>100</v>
      </c>
      <c r="O26" s="32">
        <v>176772</v>
      </c>
      <c r="P26" s="127">
        <v>100</v>
      </c>
      <c r="Q26" s="31">
        <v>181728</v>
      </c>
      <c r="R26" s="153">
        <v>100</v>
      </c>
      <c r="S26" s="32">
        <v>184136</v>
      </c>
      <c r="T26" s="127">
        <v>100</v>
      </c>
      <c r="U26" s="31">
        <v>182875</v>
      </c>
      <c r="V26" s="153">
        <v>100</v>
      </c>
      <c r="W26" s="22">
        <v>180903</v>
      </c>
      <c r="X26" s="127">
        <v>100</v>
      </c>
      <c r="Y26" s="250">
        <v>181421</v>
      </c>
      <c r="Z26" s="153">
        <v>100</v>
      </c>
      <c r="AA26" s="22">
        <v>181201</v>
      </c>
      <c r="AB26" s="127">
        <v>100</v>
      </c>
      <c r="AC26" s="250">
        <v>181186</v>
      </c>
      <c r="AD26" s="153">
        <v>100</v>
      </c>
      <c r="AE26" s="22">
        <f>'A2'!AE26</f>
        <v>175390</v>
      </c>
      <c r="AF26" s="153">
        <v>100</v>
      </c>
      <c r="AG26" s="22">
        <f>'A2'!AG26</f>
        <v>164289.56228956228</v>
      </c>
      <c r="AH26" s="153">
        <v>100</v>
      </c>
    </row>
    <row r="27" spans="1:34">
      <c r="A27" s="296"/>
      <c r="B27" s="248" t="s">
        <v>32</v>
      </c>
      <c r="C27" s="110">
        <f>'A1'!C27+'A2'!C27</f>
        <v>30224</v>
      </c>
      <c r="D27" s="150">
        <f>C27/C26*100</f>
        <v>19.496964888174997</v>
      </c>
      <c r="E27" s="106">
        <f>'A1'!E27+'A2'!E27</f>
        <v>33491</v>
      </c>
      <c r="F27" s="150">
        <f>E27/E26*100</f>
        <v>21.677583885666944</v>
      </c>
      <c r="G27" s="106">
        <f>'A1'!G27+'A2'!G27</f>
        <v>36874</v>
      </c>
      <c r="H27" s="50">
        <f>G27/G26*100</f>
        <v>23.656893565150448</v>
      </c>
      <c r="I27" s="243">
        <f>'A1'!I27+'A2'!I27</f>
        <v>40243</v>
      </c>
      <c r="J27" s="244">
        <f>I27/I26*100</f>
        <v>25.725883781883269</v>
      </c>
      <c r="K27" s="110">
        <f>'A1'!K27+'A2'!K27</f>
        <v>45205</v>
      </c>
      <c r="L27" s="50">
        <f>K27/K26*100</f>
        <v>28.109240823534531</v>
      </c>
      <c r="M27" s="106">
        <f>'A1'!M27+'A2'!M27</f>
        <v>47841</v>
      </c>
      <c r="N27" s="150">
        <f>M27/M26*100</f>
        <v>28.435993604412719</v>
      </c>
      <c r="O27" s="110">
        <f>'A1'!O27+'A2'!O27</f>
        <v>50120</v>
      </c>
      <c r="P27" s="50">
        <f>O27/O26*100</f>
        <v>28.352906568913628</v>
      </c>
      <c r="Q27" s="106">
        <f>'A1'!Q27+'A2'!Q27</f>
        <v>53468</v>
      </c>
      <c r="R27" s="150">
        <f>Q27/Q26*100</f>
        <v>29.421993308681106</v>
      </c>
      <c r="S27" s="245">
        <f>'A1'!S27+'A2'!S27</f>
        <v>55573</v>
      </c>
      <c r="T27" s="50">
        <f>S27/S26*100</f>
        <v>30.180410131641832</v>
      </c>
      <c r="U27" s="122">
        <f>'A1'!U27+'A2'!U27</f>
        <v>57808</v>
      </c>
      <c r="V27" s="150">
        <f>U27/U26*100</f>
        <v>31.610663021189339</v>
      </c>
      <c r="W27" s="123">
        <f>'A1'!W27+'A2'!W27</f>
        <v>58460</v>
      </c>
      <c r="X27" s="50">
        <f>W27/W26*100</f>
        <v>32.315660879034617</v>
      </c>
      <c r="Y27" s="122">
        <f>'A1'!Y27+'A2'!Y27</f>
        <v>56588</v>
      </c>
      <c r="Z27" s="150">
        <f>Y27/Y26*100</f>
        <v>31.191537914574386</v>
      </c>
      <c r="AA27" s="123">
        <f>'A1'!AA27+'A2'!AA27</f>
        <v>58915</v>
      </c>
      <c r="AB27" s="50">
        <f>AA27/AA26*100</f>
        <v>32.513617474517247</v>
      </c>
      <c r="AC27" s="122">
        <f>'A1'!AC27+'A2'!AC27</f>
        <v>60389</v>
      </c>
      <c r="AD27" s="150">
        <f>AC27/AC26*100</f>
        <v>33.329837846191204</v>
      </c>
      <c r="AE27" s="123">
        <f>'A1'!AE27+'A2'!AE27</f>
        <v>60886</v>
      </c>
      <c r="AF27" s="150">
        <f>AE27/AE26*100</f>
        <v>34.714635954159299</v>
      </c>
      <c r="AG27" s="123">
        <f>'A1'!AG27+'A2'!AG27</f>
        <v>58038</v>
      </c>
      <c r="AH27" s="150">
        <f>AG27/AG26*100</f>
        <v>35.32665081772349</v>
      </c>
    </row>
    <row r="28" spans="1:34">
      <c r="AC28" s="4"/>
      <c r="AD28" s="4"/>
    </row>
    <row r="30" spans="1:34">
      <c r="A30" s="305" t="s">
        <v>66</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1"/>
      <c r="AF30" s="326"/>
      <c r="AG30" s="326"/>
      <c r="AH30" s="326"/>
    </row>
    <row r="31" spans="1:34" ht="18" customHeight="1">
      <c r="A31" s="289"/>
      <c r="B31" s="320"/>
      <c r="C31" s="291">
        <v>2010</v>
      </c>
      <c r="D31" s="286"/>
      <c r="E31" s="285">
        <v>2011</v>
      </c>
      <c r="F31" s="286"/>
      <c r="G31" s="285">
        <v>2012</v>
      </c>
      <c r="H31" s="291"/>
      <c r="I31" s="292">
        <v>2013</v>
      </c>
      <c r="J31" s="293"/>
      <c r="K31" s="291">
        <v>2014</v>
      </c>
      <c r="L31" s="293"/>
      <c r="M31" s="291">
        <v>2015</v>
      </c>
      <c r="N31" s="291"/>
      <c r="O31" s="285">
        <v>2016</v>
      </c>
      <c r="P31" s="286"/>
      <c r="Q31" s="291">
        <v>2017</v>
      </c>
      <c r="R31" s="291"/>
      <c r="S31" s="285">
        <v>2018</v>
      </c>
      <c r="T31" s="286"/>
      <c r="U31" s="291">
        <v>2019</v>
      </c>
      <c r="V31" s="291"/>
      <c r="W31" s="285">
        <v>2020</v>
      </c>
      <c r="X31" s="286"/>
      <c r="Y31" s="291">
        <v>2021</v>
      </c>
      <c r="Z31" s="291"/>
      <c r="AA31" s="285">
        <v>2022</v>
      </c>
      <c r="AB31" s="286"/>
      <c r="AC31" s="291">
        <v>2023</v>
      </c>
      <c r="AD31" s="291"/>
      <c r="AE31" s="285">
        <v>2024</v>
      </c>
      <c r="AF31" s="286"/>
      <c r="AG31" s="285">
        <v>2025</v>
      </c>
      <c r="AH31" s="286"/>
    </row>
    <row r="32" spans="1:34" ht="30">
      <c r="A32" s="270"/>
      <c r="B32" s="277"/>
      <c r="C32" s="157" t="s">
        <v>74</v>
      </c>
      <c r="D32" s="152" t="s">
        <v>30</v>
      </c>
      <c r="E32" s="151" t="s">
        <v>74</v>
      </c>
      <c r="F32" s="152" t="s">
        <v>30</v>
      </c>
      <c r="G32" s="151" t="s">
        <v>74</v>
      </c>
      <c r="H32" s="156" t="s">
        <v>30</v>
      </c>
      <c r="I32" s="271" t="s">
        <v>74</v>
      </c>
      <c r="J32" s="249" t="s">
        <v>30</v>
      </c>
      <c r="K32" s="157" t="s">
        <v>74</v>
      </c>
      <c r="L32" s="249" t="s">
        <v>30</v>
      </c>
      <c r="M32" s="157" t="s">
        <v>74</v>
      </c>
      <c r="N32" s="156" t="s">
        <v>30</v>
      </c>
      <c r="O32" s="151" t="s">
        <v>74</v>
      </c>
      <c r="P32" s="152" t="s">
        <v>30</v>
      </c>
      <c r="Q32" s="157" t="s">
        <v>74</v>
      </c>
      <c r="R32" s="156" t="s">
        <v>30</v>
      </c>
      <c r="S32" s="151" t="s">
        <v>74</v>
      </c>
      <c r="T32" s="152" t="s">
        <v>30</v>
      </c>
      <c r="U32" s="157" t="s">
        <v>74</v>
      </c>
      <c r="V32" s="156" t="s">
        <v>30</v>
      </c>
      <c r="W32" s="151" t="s">
        <v>74</v>
      </c>
      <c r="X32" s="152" t="s">
        <v>30</v>
      </c>
      <c r="Y32" s="157" t="s">
        <v>74</v>
      </c>
      <c r="Z32" s="156" t="s">
        <v>30</v>
      </c>
      <c r="AA32" s="151" t="s">
        <v>74</v>
      </c>
      <c r="AB32" s="152" t="s">
        <v>30</v>
      </c>
      <c r="AC32" s="157" t="s">
        <v>74</v>
      </c>
      <c r="AD32" s="156" t="s">
        <v>30</v>
      </c>
      <c r="AE32" s="151" t="s">
        <v>74</v>
      </c>
      <c r="AF32" s="152" t="s">
        <v>30</v>
      </c>
      <c r="AG32" s="151" t="s">
        <v>74</v>
      </c>
      <c r="AH32" s="152" t="s">
        <v>30</v>
      </c>
    </row>
    <row r="33" spans="1:34" ht="30">
      <c r="A33" s="317" t="s">
        <v>33</v>
      </c>
      <c r="B33" s="279" t="s">
        <v>79</v>
      </c>
      <c r="C33" s="18">
        <v>7718</v>
      </c>
      <c r="D33" s="128">
        <v>100</v>
      </c>
      <c r="E33" s="16">
        <v>7887</v>
      </c>
      <c r="F33" s="128">
        <v>100</v>
      </c>
      <c r="G33" s="16">
        <v>8021</v>
      </c>
      <c r="H33" s="155">
        <v>100</v>
      </c>
      <c r="I33" s="247">
        <v>8112</v>
      </c>
      <c r="J33" s="240">
        <v>100</v>
      </c>
      <c r="K33" s="18">
        <v>8074</v>
      </c>
      <c r="L33" s="240">
        <v>100</v>
      </c>
      <c r="M33" s="18">
        <v>8135</v>
      </c>
      <c r="N33" s="155">
        <v>100</v>
      </c>
      <c r="O33" s="16">
        <v>8065</v>
      </c>
      <c r="P33" s="128">
        <v>100</v>
      </c>
      <c r="Q33" s="18">
        <v>8212</v>
      </c>
      <c r="R33" s="155">
        <v>100</v>
      </c>
      <c r="S33" s="16">
        <v>8309</v>
      </c>
      <c r="T33" s="128">
        <v>100</v>
      </c>
      <c r="U33" s="18">
        <v>8570</v>
      </c>
      <c r="V33" s="155">
        <v>100</v>
      </c>
      <c r="W33" s="251">
        <v>8649</v>
      </c>
      <c r="X33" s="128">
        <v>100</v>
      </c>
      <c r="Y33" s="241">
        <v>8751</v>
      </c>
      <c r="Z33" s="155">
        <v>100</v>
      </c>
      <c r="AA33" s="251">
        <v>8684</v>
      </c>
      <c r="AB33" s="128">
        <v>100</v>
      </c>
      <c r="AC33" s="241">
        <v>8534</v>
      </c>
      <c r="AD33" s="155">
        <v>100</v>
      </c>
      <c r="AE33" s="251">
        <f>'A2'!AE33</f>
        <v>8835</v>
      </c>
      <c r="AF33" s="128">
        <v>100</v>
      </c>
      <c r="AG33" s="251">
        <f>'A2'!AG33</f>
        <v>8180.9815950920247</v>
      </c>
      <c r="AH33" s="128">
        <v>100</v>
      </c>
    </row>
    <row r="34" spans="1:34">
      <c r="A34" s="296"/>
      <c r="B34" s="276" t="s">
        <v>32</v>
      </c>
      <c r="C34" s="110">
        <f>'A1'!C34+'A2'!C34</f>
        <v>7108</v>
      </c>
      <c r="D34" s="150">
        <f>C34/C33*100</f>
        <v>92.096398030577873</v>
      </c>
      <c r="E34" s="106">
        <f>'A1'!E34+'A2'!E34</f>
        <v>7253</v>
      </c>
      <c r="F34" s="150">
        <f>E34/E33*100</f>
        <v>91.961455559781925</v>
      </c>
      <c r="G34" s="106">
        <f>'A1'!G34+'A2'!G34</f>
        <v>7455</v>
      </c>
      <c r="H34" s="50">
        <f>G34/G33*100</f>
        <v>92.94352325146491</v>
      </c>
      <c r="I34" s="243">
        <f>'A1'!I34+'A2'!I34</f>
        <v>7401</v>
      </c>
      <c r="J34" s="244">
        <f>I34/I33*100</f>
        <v>91.235207100591722</v>
      </c>
      <c r="K34" s="110">
        <f>'A1'!K34+'A2'!K34</f>
        <v>7524</v>
      </c>
      <c r="L34" s="244">
        <f>K34/K33*100</f>
        <v>93.188010899182558</v>
      </c>
      <c r="M34" s="110">
        <f>'A1'!M34+'A2'!M34</f>
        <v>7432</v>
      </c>
      <c r="N34" s="50">
        <f>M34/M33*100</f>
        <v>91.358328211432081</v>
      </c>
      <c r="O34" s="106">
        <f>'A1'!O34+'A2'!O34</f>
        <v>7443</v>
      </c>
      <c r="P34" s="150">
        <f>O34/O33*100</f>
        <v>92.287662740235589</v>
      </c>
      <c r="Q34" s="110">
        <f>'A1'!Q34+'A2'!Q34</f>
        <v>7513</v>
      </c>
      <c r="R34" s="50">
        <f>Q34/Q33*100</f>
        <v>91.488066244520212</v>
      </c>
      <c r="S34" s="256">
        <f>'A1'!S34+'A2'!S34</f>
        <v>7629</v>
      </c>
      <c r="T34" s="150">
        <f>S34/S33*100</f>
        <v>91.81610302082079</v>
      </c>
      <c r="U34" s="123">
        <f>'A1'!U34+'A2'!U34</f>
        <v>7783</v>
      </c>
      <c r="V34" s="50">
        <f>U34/U33*100</f>
        <v>90.816802800466746</v>
      </c>
      <c r="W34" s="122">
        <f>'A1'!W34+'A2'!W34</f>
        <v>8106</v>
      </c>
      <c r="X34" s="150">
        <f>W34/W33*100</f>
        <v>93.721817551161976</v>
      </c>
      <c r="Y34" s="123">
        <f>'A1'!Y34+'A2'!Y34</f>
        <v>8079</v>
      </c>
      <c r="Z34" s="50">
        <f>Y34/Y33*100</f>
        <v>92.32087761398698</v>
      </c>
      <c r="AA34" s="122">
        <f>'A1'!AA34+'A2'!AA34</f>
        <v>8194</v>
      </c>
      <c r="AB34" s="150">
        <f>AA34/AA33*100</f>
        <v>94.357438968217409</v>
      </c>
      <c r="AC34" s="123">
        <f>'A1'!AC34+'A2'!AC34</f>
        <v>8098</v>
      </c>
      <c r="AD34" s="50">
        <f>AC34/AC33*100</f>
        <v>94.891024138739169</v>
      </c>
      <c r="AE34" s="122">
        <f>'A1'!AE34+'A2'!AE34</f>
        <v>8049</v>
      </c>
      <c r="AF34" s="150">
        <f>AE34/AE33*100</f>
        <v>91.10356536502546</v>
      </c>
      <c r="AG34" s="122">
        <f>'A1'!AG34+'A2'!AG34</f>
        <v>8019</v>
      </c>
      <c r="AH34" s="150">
        <f>AG34/AG33*100</f>
        <v>98.020022497187853</v>
      </c>
    </row>
    <row r="35" spans="1:34" ht="30" customHeight="1">
      <c r="A35" s="318" t="s">
        <v>34</v>
      </c>
      <c r="B35" s="275" t="s">
        <v>79</v>
      </c>
      <c r="C35" s="43">
        <v>4128</v>
      </c>
      <c r="D35" s="153">
        <v>100</v>
      </c>
      <c r="E35" s="42">
        <v>4098</v>
      </c>
      <c r="F35" s="153">
        <v>100</v>
      </c>
      <c r="G35" s="42">
        <v>4163</v>
      </c>
      <c r="H35" s="127">
        <v>100</v>
      </c>
      <c r="I35" s="208">
        <v>4100</v>
      </c>
      <c r="J35" s="210">
        <v>100</v>
      </c>
      <c r="K35" s="43">
        <v>4218</v>
      </c>
      <c r="L35" s="210">
        <v>100</v>
      </c>
      <c r="M35" s="43">
        <v>4352</v>
      </c>
      <c r="N35" s="127">
        <v>100</v>
      </c>
      <c r="O35" s="42">
        <v>4369</v>
      </c>
      <c r="P35" s="153">
        <v>100</v>
      </c>
      <c r="Q35" s="43">
        <v>4385</v>
      </c>
      <c r="R35" s="127">
        <v>100</v>
      </c>
      <c r="S35" s="42">
        <v>4376</v>
      </c>
      <c r="T35" s="153">
        <v>100</v>
      </c>
      <c r="U35" s="43">
        <v>4499</v>
      </c>
      <c r="V35" s="127">
        <v>100</v>
      </c>
      <c r="W35" s="250">
        <v>4495</v>
      </c>
      <c r="X35" s="153">
        <v>100</v>
      </c>
      <c r="Y35" s="22">
        <v>4608</v>
      </c>
      <c r="Z35" s="127">
        <v>100</v>
      </c>
      <c r="AA35" s="250">
        <v>4606</v>
      </c>
      <c r="AB35" s="153">
        <v>100</v>
      </c>
      <c r="AC35" s="22">
        <v>4603</v>
      </c>
      <c r="AD35" s="127">
        <v>100</v>
      </c>
      <c r="AE35" s="250">
        <f>'A2'!AE35</f>
        <v>4620</v>
      </c>
      <c r="AF35" s="153">
        <v>100</v>
      </c>
      <c r="AG35" s="250">
        <f>'A2'!AG35</f>
        <v>4532.2580645161288</v>
      </c>
      <c r="AH35" s="153">
        <v>100</v>
      </c>
    </row>
    <row r="36" spans="1:34">
      <c r="A36" s="318"/>
      <c r="B36" s="278" t="s">
        <v>32</v>
      </c>
      <c r="C36" s="21">
        <f>'A1'!C36+'A2'!C36</f>
        <v>3591</v>
      </c>
      <c r="D36" s="236">
        <f>C36/C35*100</f>
        <v>86.991279069767444</v>
      </c>
      <c r="E36" s="19">
        <f>'A1'!E36+'A2'!E36</f>
        <v>3622</v>
      </c>
      <c r="F36" s="236">
        <f>E36/E35*100</f>
        <v>88.384577842850177</v>
      </c>
      <c r="G36" s="19">
        <f>'A1'!G36+'A2'!G36</f>
        <v>3698</v>
      </c>
      <c r="H36" s="235">
        <f>G36/G35*100</f>
        <v>88.830170550084077</v>
      </c>
      <c r="I36" s="211">
        <f>'A1'!I36+'A2'!I36</f>
        <v>3736</v>
      </c>
      <c r="J36" s="212">
        <f>I36/I35*100</f>
        <v>91.121951219512198</v>
      </c>
      <c r="K36" s="21">
        <f>'A1'!K36+'A2'!K36</f>
        <v>3809</v>
      </c>
      <c r="L36" s="212">
        <f>K36/K35*100</f>
        <v>90.303461356092939</v>
      </c>
      <c r="M36" s="21">
        <f>'A1'!M36+'A2'!M36</f>
        <v>3973</v>
      </c>
      <c r="N36" s="235">
        <f>M36/M35*100</f>
        <v>91.291360294117652</v>
      </c>
      <c r="O36" s="19">
        <f>'A1'!O36+'A2'!O36</f>
        <v>4005</v>
      </c>
      <c r="P36" s="236">
        <f>O36/O35*100</f>
        <v>91.668574044403755</v>
      </c>
      <c r="Q36" s="21">
        <f>'A1'!Q36+'A2'!Q36</f>
        <v>4015</v>
      </c>
      <c r="R36" s="235">
        <f>Q36/Q35*100</f>
        <v>91.562143671607757</v>
      </c>
      <c r="S36" s="250">
        <f>'A1'!S36+'A2'!S36</f>
        <v>4041</v>
      </c>
      <c r="T36" s="236">
        <f>S36/S35*100</f>
        <v>92.344606946983546</v>
      </c>
      <c r="U36" s="32">
        <f>'A1'!U36+'A2'!U36</f>
        <v>4171</v>
      </c>
      <c r="V36" s="235">
        <f>U36/U35*100</f>
        <v>92.709490997999552</v>
      </c>
      <c r="W36" s="31">
        <f>'A1'!W36+'A2'!W36</f>
        <v>4284</v>
      </c>
      <c r="X36" s="236">
        <f>W36/W35*100</f>
        <v>95.305895439377082</v>
      </c>
      <c r="Y36" s="32">
        <f>'A1'!Y36+'A2'!Y36</f>
        <v>4280</v>
      </c>
      <c r="Z36" s="235">
        <f>Y36/Y35*100</f>
        <v>92.881944444444443</v>
      </c>
      <c r="AA36" s="31">
        <f>'A1'!AA36+'A2'!AA36</f>
        <v>4339</v>
      </c>
      <c r="AB36" s="236">
        <f>AA36/AA35*100</f>
        <v>94.203213200173678</v>
      </c>
      <c r="AC36" s="32">
        <f>'A1'!AC36+'A2'!AC36</f>
        <v>4245</v>
      </c>
      <c r="AD36" s="235">
        <f>AC36/AC35*100</f>
        <v>92.222463610688678</v>
      </c>
      <c r="AE36" s="31">
        <f>'A1'!AE36+'A2'!AE36</f>
        <v>4272</v>
      </c>
      <c r="AF36" s="236">
        <f>AE36/AE35*100</f>
        <v>92.467532467532465</v>
      </c>
      <c r="AG36" s="31">
        <f>'A1'!AG36+'A2'!AG36</f>
        <v>4233</v>
      </c>
      <c r="AH36" s="236">
        <f>AG36/AG35*100</f>
        <v>93.397153024911034</v>
      </c>
    </row>
    <row r="37" spans="1:34" ht="30">
      <c r="A37" s="317" t="s">
        <v>35</v>
      </c>
      <c r="B37" s="279" t="s">
        <v>79</v>
      </c>
      <c r="C37" s="18">
        <v>19053</v>
      </c>
      <c r="D37" s="128">
        <v>100</v>
      </c>
      <c r="E37" s="16">
        <v>19489</v>
      </c>
      <c r="F37" s="128">
        <v>100</v>
      </c>
      <c r="G37" s="16">
        <v>19958</v>
      </c>
      <c r="H37" s="155">
        <v>100</v>
      </c>
      <c r="I37" s="247">
        <v>20370</v>
      </c>
      <c r="J37" s="240">
        <v>100</v>
      </c>
      <c r="K37" s="18">
        <v>20988</v>
      </c>
      <c r="L37" s="240">
        <v>100</v>
      </c>
      <c r="M37" s="18">
        <v>21525</v>
      </c>
      <c r="N37" s="155">
        <v>100</v>
      </c>
      <c r="O37" s="16">
        <v>21789</v>
      </c>
      <c r="P37" s="128">
        <v>100</v>
      </c>
      <c r="Q37" s="18">
        <v>22173</v>
      </c>
      <c r="R37" s="155">
        <v>100</v>
      </c>
      <c r="S37" s="16">
        <v>22763</v>
      </c>
      <c r="T37" s="128">
        <v>100</v>
      </c>
      <c r="U37" s="18">
        <v>23423</v>
      </c>
      <c r="V37" s="155">
        <v>100</v>
      </c>
      <c r="W37" s="251">
        <v>23762</v>
      </c>
      <c r="X37" s="128">
        <v>100</v>
      </c>
      <c r="Y37" s="241">
        <v>23545</v>
      </c>
      <c r="Z37" s="155">
        <v>100</v>
      </c>
      <c r="AA37" s="251">
        <v>23430</v>
      </c>
      <c r="AB37" s="128">
        <v>100</v>
      </c>
      <c r="AC37" s="241">
        <v>23551</v>
      </c>
      <c r="AD37" s="155">
        <v>100</v>
      </c>
      <c r="AE37" s="251">
        <f>'A2'!AE37</f>
        <v>22945</v>
      </c>
      <c r="AF37" s="128">
        <v>100</v>
      </c>
      <c r="AG37" s="251">
        <f>'A2'!AG37</f>
        <v>21643.312101910826</v>
      </c>
      <c r="AH37" s="128">
        <v>100</v>
      </c>
    </row>
    <row r="38" spans="1:34">
      <c r="A38" s="296"/>
      <c r="B38" s="276" t="s">
        <v>32</v>
      </c>
      <c r="C38" s="110">
        <f>'A1'!C38+'A2'!C38</f>
        <v>16844</v>
      </c>
      <c r="D38" s="150">
        <f>C38/C37*100</f>
        <v>88.406025297853347</v>
      </c>
      <c r="E38" s="106">
        <f>'A1'!E38+'A2'!E38</f>
        <v>17202</v>
      </c>
      <c r="F38" s="150">
        <f>E38/E37*100</f>
        <v>88.265175227051159</v>
      </c>
      <c r="G38" s="106">
        <f>'A1'!G38+'A2'!G38</f>
        <v>17515</v>
      </c>
      <c r="H38" s="50">
        <f>G38/G37*100</f>
        <v>87.759294518488829</v>
      </c>
      <c r="I38" s="243">
        <f>'A1'!I38+'A2'!I38</f>
        <v>18073</v>
      </c>
      <c r="J38" s="244">
        <f>I38/I37*100</f>
        <v>88.723613156602838</v>
      </c>
      <c r="K38" s="110">
        <f>'A1'!K38+'A2'!K38</f>
        <v>18581</v>
      </c>
      <c r="L38" s="244">
        <f>K38/K37*100</f>
        <v>88.531541833428633</v>
      </c>
      <c r="M38" s="110">
        <f>'A1'!M38+'A2'!M38</f>
        <v>19179</v>
      </c>
      <c r="N38" s="50">
        <f>M38/M37*100</f>
        <v>89.101045296167243</v>
      </c>
      <c r="O38" s="106">
        <f>'A1'!O38+'A2'!O38</f>
        <v>19791</v>
      </c>
      <c r="P38" s="150">
        <f>O38/O37*100</f>
        <v>90.830235439900861</v>
      </c>
      <c r="Q38" s="110">
        <f>'A1'!Q38+'A2'!Q38</f>
        <v>20060</v>
      </c>
      <c r="R38" s="50">
        <f>Q38/Q37*100</f>
        <v>90.470391918098585</v>
      </c>
      <c r="S38" s="256">
        <f>'A1'!S38+'A2'!S38</f>
        <v>20218</v>
      </c>
      <c r="T38" s="150">
        <f>S38/S37*100</f>
        <v>88.819575627114176</v>
      </c>
      <c r="U38" s="123">
        <f>'A1'!U38+'A2'!U38</f>
        <v>20801</v>
      </c>
      <c r="V38" s="50">
        <f>U38/U37*100</f>
        <v>88.805874567732573</v>
      </c>
      <c r="W38" s="122">
        <f>'A1'!W38+'A2'!W38</f>
        <v>21266</v>
      </c>
      <c r="X38" s="150">
        <f>W38/W37*100</f>
        <v>89.495833684033329</v>
      </c>
      <c r="Y38" s="123">
        <f>'A1'!Y38+'A2'!Y38</f>
        <v>21288</v>
      </c>
      <c r="Z38" s="50">
        <f>Y38/Y37*100</f>
        <v>90.41410065831387</v>
      </c>
      <c r="AA38" s="122">
        <f>'A1'!AA38+'A2'!AA38</f>
        <v>21287</v>
      </c>
      <c r="AB38" s="150">
        <f>AA38/AA37*100</f>
        <v>90.853606487409294</v>
      </c>
      <c r="AC38" s="123">
        <f>'A1'!AC38+'A2'!AC38</f>
        <v>20819</v>
      </c>
      <c r="AD38" s="50">
        <f>AC38/AC37*100</f>
        <v>88.399643327247247</v>
      </c>
      <c r="AE38" s="122">
        <f>'A1'!AE38+'A2'!AE38</f>
        <v>20429</v>
      </c>
      <c r="AF38" s="150">
        <f>AE38/AE37*100</f>
        <v>89.03464807147526</v>
      </c>
      <c r="AG38" s="122">
        <f>'A1'!AG38+'A2'!AG38</f>
        <v>20491</v>
      </c>
      <c r="AH38" s="150">
        <f>AG38/AG37*100</f>
        <v>94.675897586815779</v>
      </c>
    </row>
    <row r="39" spans="1:34" ht="30">
      <c r="A39" s="317" t="s">
        <v>36</v>
      </c>
      <c r="B39" s="279" t="s">
        <v>79</v>
      </c>
      <c r="C39" s="29">
        <v>3694</v>
      </c>
      <c r="D39" s="128">
        <v>100</v>
      </c>
      <c r="E39" s="27">
        <v>3733</v>
      </c>
      <c r="F39" s="128">
        <v>100</v>
      </c>
      <c r="G39" s="27">
        <v>3765</v>
      </c>
      <c r="H39" s="155">
        <v>100</v>
      </c>
      <c r="I39" s="239">
        <v>3891</v>
      </c>
      <c r="J39" s="240">
        <v>100</v>
      </c>
      <c r="K39" s="29">
        <v>3930</v>
      </c>
      <c r="L39" s="240">
        <v>100</v>
      </c>
      <c r="M39" s="29">
        <v>3986</v>
      </c>
      <c r="N39" s="155">
        <v>100</v>
      </c>
      <c r="O39" s="27">
        <v>3965</v>
      </c>
      <c r="P39" s="128">
        <v>100</v>
      </c>
      <c r="Q39" s="29">
        <v>4012</v>
      </c>
      <c r="R39" s="155">
        <v>100</v>
      </c>
      <c r="S39" s="27">
        <v>4154</v>
      </c>
      <c r="T39" s="128">
        <v>100</v>
      </c>
      <c r="U39" s="29">
        <v>4284</v>
      </c>
      <c r="V39" s="155">
        <v>100</v>
      </c>
      <c r="W39" s="251">
        <v>4331</v>
      </c>
      <c r="X39" s="128">
        <v>100</v>
      </c>
      <c r="Y39" s="241">
        <v>4396</v>
      </c>
      <c r="Z39" s="155">
        <v>100</v>
      </c>
      <c r="AA39" s="251">
        <v>4471</v>
      </c>
      <c r="AB39" s="128">
        <v>100</v>
      </c>
      <c r="AC39" s="241">
        <v>4468</v>
      </c>
      <c r="AD39" s="155">
        <v>100</v>
      </c>
      <c r="AE39" s="251">
        <f>'A2'!AE39</f>
        <v>4555</v>
      </c>
      <c r="AF39" s="128">
        <v>100</v>
      </c>
      <c r="AG39" s="251">
        <f>'A2'!AG39</f>
        <v>4111.2347052280311</v>
      </c>
      <c r="AH39" s="128">
        <v>100</v>
      </c>
    </row>
    <row r="40" spans="1:34" ht="15.75" thickBot="1">
      <c r="A40" s="319"/>
      <c r="B40" s="280" t="s">
        <v>32</v>
      </c>
      <c r="C40" s="119">
        <f>'A1'!C40+'A2'!C40</f>
        <v>3146</v>
      </c>
      <c r="D40" s="259">
        <f>C40/C39*100</f>
        <v>85.165132647536552</v>
      </c>
      <c r="E40" s="114">
        <f>'A1'!E40+'A2'!E40</f>
        <v>3241</v>
      </c>
      <c r="F40" s="259">
        <f>E40/E39*100</f>
        <v>86.820251808197156</v>
      </c>
      <c r="G40" s="114">
        <f>'A1'!G40+'A2'!G40</f>
        <v>3213</v>
      </c>
      <c r="H40" s="58">
        <f>G40/G39*100</f>
        <v>85.338645418326692</v>
      </c>
      <c r="I40" s="260">
        <f>'A1'!I40+'A2'!I40</f>
        <v>3217</v>
      </c>
      <c r="J40" s="261">
        <f>I40/I39*100</f>
        <v>82.677974813672577</v>
      </c>
      <c r="K40" s="119">
        <f>'A1'!K40+'A2'!K40</f>
        <v>3272</v>
      </c>
      <c r="L40" s="261">
        <f>K40/K39*100</f>
        <v>83.256997455470739</v>
      </c>
      <c r="M40" s="119">
        <f>'A1'!M40+'A2'!M40</f>
        <v>3271</v>
      </c>
      <c r="N40" s="58">
        <f>M40/M39*100</f>
        <v>82.062217762167592</v>
      </c>
      <c r="O40" s="114">
        <f>'A1'!O40+'A2'!O40</f>
        <v>3475</v>
      </c>
      <c r="P40" s="259">
        <f>O40/O39*100</f>
        <v>87.641866330390911</v>
      </c>
      <c r="Q40" s="119">
        <f>'A1'!Q40+'A2'!Q40</f>
        <v>3394</v>
      </c>
      <c r="R40" s="58">
        <f>Q40/Q39*100</f>
        <v>84.596211365902292</v>
      </c>
      <c r="S40" s="263">
        <f>'A1'!S40+'A2'!S40</f>
        <v>3431</v>
      </c>
      <c r="T40" s="259">
        <f>S40/S39*100</f>
        <v>82.595089070775146</v>
      </c>
      <c r="U40" s="262">
        <f>'A1'!U40+'A2'!U40</f>
        <v>3557</v>
      </c>
      <c r="V40" s="58">
        <f>U40/U39*100</f>
        <v>83.029878618113912</v>
      </c>
      <c r="W40" s="265">
        <f>'A1'!W40+'A2'!W40</f>
        <v>3657</v>
      </c>
      <c r="X40" s="259">
        <f>W40/W39*100</f>
        <v>84.437774186100214</v>
      </c>
      <c r="Y40" s="264">
        <f>'A1'!Y40+'A2'!Y40</f>
        <v>3631</v>
      </c>
      <c r="Z40" s="58">
        <f>Y40/Y39*100</f>
        <v>82.597816196542311</v>
      </c>
      <c r="AA40" s="265">
        <f>'A1'!AA40+'A2'!AA40</f>
        <v>3471</v>
      </c>
      <c r="AB40" s="259">
        <f>AA40/AA39*100</f>
        <v>77.633639006933578</v>
      </c>
      <c r="AC40" s="264">
        <f>'A1'!AC40+'A2'!AC40</f>
        <v>3720</v>
      </c>
      <c r="AD40" s="58">
        <f>AC40/AC39*100</f>
        <v>83.258728737690248</v>
      </c>
      <c r="AE40" s="265">
        <f>'A1'!AE40+'A2'!AE40</f>
        <v>3762</v>
      </c>
      <c r="AF40" s="259">
        <f>AE40/AE39*100</f>
        <v>82.590559824368825</v>
      </c>
      <c r="AG40" s="265">
        <f>'A1'!AG40+'A2'!AG40</f>
        <v>3758</v>
      </c>
      <c r="AH40" s="259">
        <f>AG40/AG39*100</f>
        <v>91.408062770562765</v>
      </c>
    </row>
    <row r="41" spans="1:34" ht="30.75" thickTop="1">
      <c r="A41" s="318" t="s">
        <v>4</v>
      </c>
      <c r="B41" s="275" t="s">
        <v>79</v>
      </c>
      <c r="C41" s="32">
        <v>157733</v>
      </c>
      <c r="D41" s="153">
        <v>100</v>
      </c>
      <c r="E41" s="31">
        <v>157597</v>
      </c>
      <c r="F41" s="153">
        <v>100</v>
      </c>
      <c r="G41" s="31">
        <v>157985</v>
      </c>
      <c r="H41" s="127">
        <v>100</v>
      </c>
      <c r="I41" s="209">
        <v>158260</v>
      </c>
      <c r="J41" s="210">
        <v>100</v>
      </c>
      <c r="K41" s="32">
        <v>159314</v>
      </c>
      <c r="L41" s="210">
        <v>100</v>
      </c>
      <c r="M41" s="32">
        <v>163442</v>
      </c>
      <c r="N41" s="127">
        <v>100</v>
      </c>
      <c r="O41" s="31">
        <v>165877</v>
      </c>
      <c r="P41" s="153">
        <v>100</v>
      </c>
      <c r="Q41" s="32">
        <v>169794</v>
      </c>
      <c r="R41" s="127">
        <v>100</v>
      </c>
      <c r="S41" s="31">
        <v>174838</v>
      </c>
      <c r="T41" s="153">
        <v>100</v>
      </c>
      <c r="U41" s="32">
        <v>181351</v>
      </c>
      <c r="V41" s="127">
        <v>100</v>
      </c>
      <c r="W41" s="250">
        <v>185027</v>
      </c>
      <c r="X41" s="153">
        <v>100</v>
      </c>
      <c r="Y41" s="22">
        <v>186734</v>
      </c>
      <c r="Z41" s="127">
        <v>100</v>
      </c>
      <c r="AA41" s="250">
        <v>186791</v>
      </c>
      <c r="AB41" s="153">
        <v>100</v>
      </c>
      <c r="AC41" s="22">
        <v>189372</v>
      </c>
      <c r="AD41" s="127">
        <v>100</v>
      </c>
      <c r="AE41" s="250">
        <f>'A2'!AE41</f>
        <v>188427</v>
      </c>
      <c r="AF41" s="153">
        <v>100</v>
      </c>
      <c r="AG41" s="250">
        <f>'A2'!AG41</f>
        <v>179644.88935721811</v>
      </c>
      <c r="AH41" s="153">
        <v>100</v>
      </c>
    </row>
    <row r="42" spans="1:34">
      <c r="A42" s="296"/>
      <c r="B42" s="276" t="s">
        <v>32</v>
      </c>
      <c r="C42" s="110">
        <f>'A1'!C42+'A2'!C42</f>
        <v>147421</v>
      </c>
      <c r="D42" s="150">
        <f>C42/C41*100</f>
        <v>93.462369954289841</v>
      </c>
      <c r="E42" s="106">
        <f>'A1'!E42+'A2'!E42</f>
        <v>146778</v>
      </c>
      <c r="F42" s="150">
        <f>E42/E41*100</f>
        <v>93.13502160574123</v>
      </c>
      <c r="G42" s="106">
        <f>'A1'!G42+'A2'!G42</f>
        <v>147877</v>
      </c>
      <c r="H42" s="50">
        <f>G42/G41*100</f>
        <v>93.601924233313298</v>
      </c>
      <c r="I42" s="243">
        <f>'A1'!I42+'A2'!I42</f>
        <v>147648</v>
      </c>
      <c r="J42" s="244">
        <f>I42/I41*100</f>
        <v>93.294578541640334</v>
      </c>
      <c r="K42" s="110">
        <f>'A1'!K42+'A2'!K42</f>
        <v>148429</v>
      </c>
      <c r="L42" s="244">
        <f>K42/K41*100</f>
        <v>93.167581003552741</v>
      </c>
      <c r="M42" s="110">
        <f>'A1'!M42+'A2'!M42</f>
        <v>149611</v>
      </c>
      <c r="N42" s="50">
        <f>M42/M41*100</f>
        <v>91.537670855716399</v>
      </c>
      <c r="O42" s="106">
        <f>'A1'!O42+'A2'!O42</f>
        <v>152022</v>
      </c>
      <c r="P42" s="150">
        <f>O42/O41*100</f>
        <v>91.647425502028611</v>
      </c>
      <c r="Q42" s="110">
        <f>'A1'!Q42+'A2'!Q42</f>
        <v>153864</v>
      </c>
      <c r="R42" s="50">
        <f>Q42/Q41*100</f>
        <v>90.61804304039012</v>
      </c>
      <c r="S42" s="256">
        <f>'A1'!S42+'A2'!S42</f>
        <v>156777</v>
      </c>
      <c r="T42" s="150">
        <f>S42/S41*100</f>
        <v>89.669865818643544</v>
      </c>
      <c r="U42" s="123">
        <f>'A1'!U42+'A2'!U42</f>
        <v>161588</v>
      </c>
      <c r="V42" s="50">
        <f>U42/U41*100</f>
        <v>89.102348484430749</v>
      </c>
      <c r="W42" s="122">
        <f>'A1'!W42+'A2'!W42</f>
        <v>166466</v>
      </c>
      <c r="X42" s="150">
        <f>W42/W41*100</f>
        <v>89.968491085084878</v>
      </c>
      <c r="Y42" s="123">
        <f>'A1'!Y42+'A2'!Y42</f>
        <v>168197</v>
      </c>
      <c r="Z42" s="50">
        <f>Y42/Y41*100</f>
        <v>90.073045080167518</v>
      </c>
      <c r="AA42" s="122">
        <f>'A1'!AA42+'A2'!AA42</f>
        <v>169969</v>
      </c>
      <c r="AB42" s="150">
        <f>AA42/AA41*100</f>
        <v>90.994212783271138</v>
      </c>
      <c r="AC42" s="123">
        <f>'A1'!AC42+'A2'!AC42</f>
        <v>170725</v>
      </c>
      <c r="AD42" s="50">
        <f>AC42/AC41*100</f>
        <v>90.153243351709861</v>
      </c>
      <c r="AE42" s="122">
        <f>'A1'!AE42+'A2'!AE42</f>
        <v>170057</v>
      </c>
      <c r="AF42" s="150">
        <f>AE42/AE41*100</f>
        <v>90.250866383267791</v>
      </c>
      <c r="AG42" s="122">
        <f>'A1'!AG42+'A2'!AG42</f>
        <v>171049</v>
      </c>
      <c r="AH42" s="150">
        <f>AG42/AG41*100</f>
        <v>95.215066018312683</v>
      </c>
    </row>
    <row r="45" spans="1:34">
      <c r="A45" s="304" t="s">
        <v>6</v>
      </c>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row>
    <row r="46" spans="1:34" ht="15" customHeight="1">
      <c r="A46" s="303" t="s">
        <v>39</v>
      </c>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row>
    <row r="47" spans="1:34">
      <c r="A47" s="303"/>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row>
    <row r="48" spans="1:34">
      <c r="A48" s="303"/>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row>
    <row r="49" spans="1:34">
      <c r="A49" s="303"/>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row>
    <row r="50" spans="1:34">
      <c r="A50" s="303"/>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row>
    <row r="51" spans="1:34" ht="15" customHeight="1">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row>
    <row r="52" spans="1:34">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row>
    <row r="53" spans="1:34">
      <c r="A53" s="303"/>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row>
    <row r="55" spans="1:34">
      <c r="A55" s="9" t="s">
        <v>29</v>
      </c>
    </row>
  </sheetData>
  <mergeCells count="55">
    <mergeCell ref="A3:AH3"/>
    <mergeCell ref="A1:AH1"/>
    <mergeCell ref="AG16:AH16"/>
    <mergeCell ref="AG31:AH31"/>
    <mergeCell ref="A46:AH53"/>
    <mergeCell ref="A45:AH45"/>
    <mergeCell ref="AF30:AH30"/>
    <mergeCell ref="AE16:AF16"/>
    <mergeCell ref="AE31:AF31"/>
    <mergeCell ref="A37:A38"/>
    <mergeCell ref="A39:A40"/>
    <mergeCell ref="A41:A42"/>
    <mergeCell ref="G31:H31"/>
    <mergeCell ref="I31:J31"/>
    <mergeCell ref="AA31:AB31"/>
    <mergeCell ref="Y16:Z16"/>
    <mergeCell ref="Y31:Z31"/>
    <mergeCell ref="A33:A34"/>
    <mergeCell ref="A35:A36"/>
    <mergeCell ref="K31:L31"/>
    <mergeCell ref="M31:N31"/>
    <mergeCell ref="C16:D16"/>
    <mergeCell ref="A20:A21"/>
    <mergeCell ref="A22:A23"/>
    <mergeCell ref="A24:A25"/>
    <mergeCell ref="E16:F16"/>
    <mergeCell ref="G16:H16"/>
    <mergeCell ref="I16:J16"/>
    <mergeCell ref="K16:L16"/>
    <mergeCell ref="A18:A19"/>
    <mergeCell ref="W16:X16"/>
    <mergeCell ref="M16:N16"/>
    <mergeCell ref="O16:P16"/>
    <mergeCell ref="Q16:R16"/>
    <mergeCell ref="S16:T16"/>
    <mergeCell ref="U16:V16"/>
    <mergeCell ref="AC31:AD31"/>
    <mergeCell ref="A30:AD30"/>
    <mergeCell ref="U31:V31"/>
    <mergeCell ref="O31:P31"/>
    <mergeCell ref="A26:A27"/>
    <mergeCell ref="C31:D31"/>
    <mergeCell ref="E31:F31"/>
    <mergeCell ref="W31:X31"/>
    <mergeCell ref="Q31:R31"/>
    <mergeCell ref="S31:T31"/>
    <mergeCell ref="A31:B31"/>
    <mergeCell ref="AA16:AB16"/>
    <mergeCell ref="AC16:AD16"/>
    <mergeCell ref="A16:B16"/>
    <mergeCell ref="V15:AH15"/>
    <mergeCell ref="A13:AH13"/>
    <mergeCell ref="A9:AH12"/>
    <mergeCell ref="A8:AH8"/>
    <mergeCell ref="A4:AH7"/>
  </mergeCells>
  <hyperlinks>
    <hyperlink ref="A55" location="Titelseite!A1" display="zurück zum Inhaltsverzeichnis" xr:uid="{00000000-0004-0000-0300-000000000000}"/>
  </hyperlinks>
  <pageMargins left="0.7" right="0.7" top="0.78740157499999996" bottom="0.78740157499999996" header="0.3" footer="0.3"/>
  <ignoredErrors>
    <ignoredError sqref="G19:Y27 G34:AB36 AA19:AB21 AA27 AA23:AB26 AB22 G38:AB42 G37:Z37 AB37 AC19:AC27 AC34:AC42 AE34:AF43 AE19:AE27 AG19:AG27 AG34:AG4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1"/>
  <sheetViews>
    <sheetView zoomScaleNormal="100" workbookViewId="0">
      <selection activeCell="A13" sqref="A13:Q13"/>
    </sheetView>
  </sheetViews>
  <sheetFormatPr baseColWidth="10" defaultRowHeight="15"/>
  <cols>
    <col min="2" max="2" width="37" customWidth="1"/>
    <col min="3" max="4" width="0" hidden="1" customWidth="1"/>
    <col min="5" max="10" width="11.42578125" hidden="1" customWidth="1"/>
    <col min="11" max="12" width="0" hidden="1" customWidth="1"/>
    <col min="15" max="15" width="11.42578125" customWidth="1"/>
  </cols>
  <sheetData>
    <row r="1" spans="1:17" ht="18.75">
      <c r="A1" s="309" t="s">
        <v>11</v>
      </c>
      <c r="B1" s="309"/>
      <c r="C1" s="309"/>
      <c r="D1" s="309"/>
      <c r="E1" s="309"/>
      <c r="F1" s="309"/>
      <c r="G1" s="309"/>
      <c r="H1" s="309"/>
      <c r="I1" s="309"/>
      <c r="J1" s="309"/>
      <c r="K1" s="309"/>
      <c r="L1" s="309"/>
      <c r="M1" s="309"/>
      <c r="N1" s="309"/>
      <c r="O1" s="309"/>
      <c r="P1" s="309"/>
      <c r="Q1" s="309"/>
    </row>
    <row r="3" spans="1:17" ht="15.75">
      <c r="A3" s="288" t="s">
        <v>1</v>
      </c>
      <c r="B3" s="288"/>
      <c r="C3" s="288"/>
      <c r="D3" s="288"/>
      <c r="E3" s="288"/>
      <c r="F3" s="288"/>
      <c r="G3" s="288"/>
      <c r="H3" s="288"/>
      <c r="I3" s="288"/>
      <c r="J3" s="288"/>
      <c r="K3" s="288"/>
      <c r="L3" s="288"/>
      <c r="M3" s="288"/>
      <c r="N3" s="288"/>
      <c r="O3" s="288"/>
      <c r="P3" s="288"/>
      <c r="Q3" s="288"/>
    </row>
    <row r="4" spans="1:17" ht="15" customHeight="1">
      <c r="A4" s="303" t="s">
        <v>62</v>
      </c>
      <c r="B4" s="303"/>
      <c r="C4" s="303"/>
      <c r="D4" s="303"/>
      <c r="E4" s="303"/>
      <c r="F4" s="303"/>
      <c r="G4" s="303"/>
      <c r="H4" s="303"/>
      <c r="I4" s="303"/>
      <c r="J4" s="303"/>
      <c r="K4" s="303"/>
      <c r="L4" s="303"/>
      <c r="M4" s="303"/>
      <c r="N4" s="303"/>
      <c r="O4" s="303"/>
      <c r="P4" s="303"/>
      <c r="Q4" s="303"/>
    </row>
    <row r="5" spans="1:17">
      <c r="A5" s="303"/>
      <c r="B5" s="303"/>
      <c r="C5" s="303"/>
      <c r="D5" s="303"/>
      <c r="E5" s="303"/>
      <c r="F5" s="303"/>
      <c r="G5" s="303"/>
      <c r="H5" s="303"/>
      <c r="I5" s="303"/>
      <c r="J5" s="303"/>
      <c r="K5" s="303"/>
      <c r="L5" s="303"/>
      <c r="M5" s="303"/>
      <c r="N5" s="303"/>
      <c r="O5" s="303"/>
      <c r="P5" s="303"/>
      <c r="Q5" s="303"/>
    </row>
    <row r="6" spans="1:17">
      <c r="A6" s="303"/>
      <c r="B6" s="303"/>
      <c r="C6" s="303"/>
      <c r="D6" s="303"/>
      <c r="E6" s="303"/>
      <c r="F6" s="303"/>
      <c r="G6" s="303"/>
      <c r="H6" s="303"/>
      <c r="I6" s="303"/>
      <c r="J6" s="303"/>
      <c r="K6" s="303"/>
      <c r="L6" s="303"/>
      <c r="M6" s="303"/>
      <c r="N6" s="303"/>
      <c r="O6" s="303"/>
      <c r="P6" s="303"/>
      <c r="Q6" s="303"/>
    </row>
    <row r="7" spans="1:17">
      <c r="A7" s="303"/>
      <c r="B7" s="303"/>
      <c r="C7" s="303"/>
      <c r="D7" s="303"/>
      <c r="E7" s="303"/>
      <c r="F7" s="303"/>
      <c r="G7" s="303"/>
      <c r="H7" s="303"/>
      <c r="I7" s="303"/>
      <c r="J7" s="303"/>
      <c r="K7" s="303"/>
      <c r="L7" s="303"/>
      <c r="M7" s="303"/>
      <c r="N7" s="303"/>
      <c r="O7" s="303"/>
      <c r="P7" s="303"/>
      <c r="Q7" s="303"/>
    </row>
    <row r="8" spans="1:17" ht="15.75">
      <c r="A8" s="288" t="s">
        <v>2</v>
      </c>
      <c r="B8" s="288"/>
      <c r="C8" s="288"/>
      <c r="D8" s="288"/>
      <c r="E8" s="288"/>
      <c r="F8" s="288"/>
      <c r="G8" s="288"/>
      <c r="H8" s="288"/>
      <c r="I8" s="288"/>
      <c r="J8" s="288"/>
      <c r="K8" s="288"/>
      <c r="L8" s="288"/>
      <c r="M8" s="288"/>
      <c r="N8" s="288"/>
      <c r="O8" s="288"/>
      <c r="P8" s="288"/>
      <c r="Q8" s="288"/>
    </row>
    <row r="9" spans="1:17" ht="15" customHeight="1">
      <c r="A9" s="303" t="s">
        <v>61</v>
      </c>
      <c r="B9" s="303"/>
      <c r="C9" s="303"/>
      <c r="D9" s="303"/>
      <c r="E9" s="303"/>
      <c r="F9" s="303"/>
      <c r="G9" s="303"/>
      <c r="H9" s="303"/>
      <c r="I9" s="303"/>
      <c r="J9" s="303"/>
      <c r="K9" s="303"/>
      <c r="L9" s="303"/>
      <c r="M9" s="303"/>
      <c r="N9" s="303"/>
      <c r="O9" s="303"/>
      <c r="P9" s="303"/>
      <c r="Q9" s="303"/>
    </row>
    <row r="10" spans="1:17">
      <c r="A10" s="303"/>
      <c r="B10" s="303"/>
      <c r="C10" s="303"/>
      <c r="D10" s="303"/>
      <c r="E10" s="303"/>
      <c r="F10" s="303"/>
      <c r="G10" s="303"/>
      <c r="H10" s="303"/>
      <c r="I10" s="303"/>
      <c r="J10" s="303"/>
      <c r="K10" s="303"/>
      <c r="L10" s="303"/>
      <c r="M10" s="303"/>
      <c r="N10" s="303"/>
      <c r="O10" s="303"/>
      <c r="P10" s="303"/>
      <c r="Q10" s="303"/>
    </row>
    <row r="11" spans="1:17">
      <c r="A11" s="303"/>
      <c r="B11" s="303"/>
      <c r="C11" s="303"/>
      <c r="D11" s="303"/>
      <c r="E11" s="303"/>
      <c r="F11" s="303"/>
      <c r="G11" s="303"/>
      <c r="H11" s="303"/>
      <c r="I11" s="303"/>
      <c r="J11" s="303"/>
      <c r="K11" s="303"/>
      <c r="L11" s="303"/>
      <c r="M11" s="303"/>
      <c r="N11" s="303"/>
      <c r="O11" s="303"/>
      <c r="P11" s="303"/>
      <c r="Q11" s="303"/>
    </row>
    <row r="12" spans="1:17">
      <c r="A12" s="303"/>
      <c r="B12" s="303"/>
      <c r="C12" s="303"/>
      <c r="D12" s="303"/>
      <c r="E12" s="303"/>
      <c r="F12" s="303"/>
      <c r="G12" s="303"/>
      <c r="H12" s="303"/>
      <c r="I12" s="303"/>
      <c r="J12" s="303"/>
      <c r="K12" s="303"/>
      <c r="L12" s="303"/>
      <c r="M12" s="303"/>
      <c r="N12" s="303"/>
      <c r="O12" s="303"/>
      <c r="P12" s="303"/>
      <c r="Q12" s="303"/>
    </row>
    <row r="13" spans="1:17" ht="15.75">
      <c r="A13" s="288" t="s">
        <v>3</v>
      </c>
      <c r="B13" s="288"/>
      <c r="C13" s="288"/>
      <c r="D13" s="288"/>
      <c r="E13" s="288"/>
      <c r="F13" s="288"/>
      <c r="G13" s="288"/>
      <c r="H13" s="288"/>
      <c r="I13" s="288"/>
      <c r="J13" s="288"/>
      <c r="K13" s="288"/>
      <c r="L13" s="288"/>
      <c r="M13" s="288"/>
      <c r="N13" s="288"/>
      <c r="O13" s="288"/>
      <c r="P13" s="288"/>
      <c r="Q13" s="288"/>
    </row>
    <row r="14" spans="1:17" ht="15.75">
      <c r="A14" s="3"/>
      <c r="B14" s="3"/>
      <c r="C14" s="3"/>
      <c r="D14" s="3"/>
      <c r="E14" s="3"/>
      <c r="F14" s="3"/>
      <c r="G14" s="3"/>
      <c r="H14" s="3"/>
      <c r="I14" s="3"/>
      <c r="J14" s="3"/>
      <c r="K14" s="3"/>
      <c r="L14" s="3"/>
      <c r="M14" s="3"/>
    </row>
    <row r="15" spans="1:17">
      <c r="A15" s="324" t="s">
        <v>9</v>
      </c>
      <c r="B15" s="324"/>
      <c r="C15" s="324"/>
      <c r="D15" s="324"/>
      <c r="E15" s="324"/>
      <c r="F15" s="324"/>
      <c r="G15" s="324"/>
      <c r="H15" s="324"/>
      <c r="I15" s="324"/>
      <c r="J15" s="324"/>
      <c r="K15" s="324"/>
      <c r="L15" s="324"/>
      <c r="M15" s="324"/>
      <c r="N15" s="324"/>
      <c r="O15" s="324"/>
      <c r="P15" s="324"/>
      <c r="Q15" s="324"/>
    </row>
    <row r="16" spans="1:17" ht="18" customHeight="1">
      <c r="A16" s="321"/>
      <c r="B16" s="322"/>
      <c r="C16" s="36">
        <v>2010</v>
      </c>
      <c r="D16" s="37">
        <v>2011</v>
      </c>
      <c r="E16" s="36">
        <v>2012</v>
      </c>
      <c r="F16" s="37">
        <v>2013</v>
      </c>
      <c r="G16" s="36">
        <v>2014</v>
      </c>
      <c r="H16" s="35">
        <v>2015</v>
      </c>
      <c r="I16" s="36">
        <v>2016</v>
      </c>
      <c r="J16" s="37">
        <v>2017</v>
      </c>
      <c r="K16" s="36">
        <v>2018</v>
      </c>
      <c r="L16" s="37">
        <v>2019</v>
      </c>
      <c r="M16" s="38">
        <v>2020</v>
      </c>
      <c r="N16" s="161">
        <v>2021</v>
      </c>
      <c r="O16" s="207">
        <v>2022</v>
      </c>
      <c r="P16" s="216">
        <v>2023</v>
      </c>
      <c r="Q16" s="217">
        <v>2024</v>
      </c>
    </row>
    <row r="17" spans="1:17" ht="30">
      <c r="A17" s="317" t="s">
        <v>33</v>
      </c>
      <c r="B17" s="165" t="s">
        <v>81</v>
      </c>
      <c r="C17" s="27">
        <v>1414</v>
      </c>
      <c r="D17" s="28">
        <v>1425</v>
      </c>
      <c r="E17" s="39">
        <v>1509</v>
      </c>
      <c r="F17" s="40">
        <v>1552</v>
      </c>
      <c r="G17" s="39">
        <v>1616</v>
      </c>
      <c r="H17" s="40">
        <v>1741</v>
      </c>
      <c r="I17" s="39">
        <v>1830</v>
      </c>
      <c r="J17" s="40">
        <v>1855</v>
      </c>
      <c r="K17" s="29">
        <v>1881</v>
      </c>
      <c r="L17" s="28">
        <v>1943</v>
      </c>
      <c r="M17" s="41">
        <v>2037</v>
      </c>
      <c r="N17" s="41">
        <v>2135</v>
      </c>
      <c r="O17" s="41">
        <v>2155</v>
      </c>
      <c r="P17" s="41">
        <v>2148</v>
      </c>
      <c r="Q17" s="41">
        <v>2228</v>
      </c>
    </row>
    <row r="18" spans="1:17">
      <c r="A18" s="318"/>
      <c r="B18" s="67" t="s">
        <v>10</v>
      </c>
      <c r="C18" s="42">
        <v>11677</v>
      </c>
      <c r="D18" s="34">
        <v>12117</v>
      </c>
      <c r="E18" s="21">
        <v>12205</v>
      </c>
      <c r="F18" s="20">
        <v>12348</v>
      </c>
      <c r="G18" s="21">
        <v>12546</v>
      </c>
      <c r="H18" s="20">
        <v>12716</v>
      </c>
      <c r="I18" s="21">
        <v>12880</v>
      </c>
      <c r="J18" s="20">
        <v>12930</v>
      </c>
      <c r="K18" s="43">
        <v>13070</v>
      </c>
      <c r="L18" s="23">
        <v>13098</v>
      </c>
      <c r="M18" s="24">
        <v>13229</v>
      </c>
      <c r="N18" s="24">
        <v>13157</v>
      </c>
      <c r="O18" s="24">
        <v>13252</v>
      </c>
      <c r="P18" s="24">
        <v>13294</v>
      </c>
      <c r="Q18" s="24">
        <v>13310</v>
      </c>
    </row>
    <row r="19" spans="1:17">
      <c r="A19" s="318"/>
      <c r="B19" s="67" t="s">
        <v>82</v>
      </c>
      <c r="C19" s="44">
        <f>C18/C17</f>
        <v>8.2581329561527586</v>
      </c>
      <c r="D19" s="45">
        <f t="shared" ref="D19:M19" si="0">D18/D17</f>
        <v>8.5031578947368427</v>
      </c>
      <c r="E19" s="46">
        <f t="shared" si="0"/>
        <v>8.0881378396288941</v>
      </c>
      <c r="F19" s="45">
        <f t="shared" si="0"/>
        <v>7.9561855670103094</v>
      </c>
      <c r="G19" s="46">
        <f t="shared" si="0"/>
        <v>7.7636138613861387</v>
      </c>
      <c r="H19" s="45">
        <f t="shared" si="0"/>
        <v>7.3038483630097648</v>
      </c>
      <c r="I19" s="46">
        <f t="shared" si="0"/>
        <v>7.0382513661202184</v>
      </c>
      <c r="J19" s="45">
        <f t="shared" si="0"/>
        <v>6.9703504043126685</v>
      </c>
      <c r="K19" s="46">
        <f t="shared" si="0"/>
        <v>6.9484316852737908</v>
      </c>
      <c r="L19" s="45">
        <f t="shared" si="0"/>
        <v>6.7411219763252701</v>
      </c>
      <c r="M19" s="47">
        <f t="shared" si="0"/>
        <v>6.4943544428080511</v>
      </c>
      <c r="N19" s="47">
        <f t="shared" ref="N19:O19" si="1">N18/N17</f>
        <v>6.162529274004684</v>
      </c>
      <c r="O19" s="47">
        <f t="shared" si="1"/>
        <v>6.1494199535962881</v>
      </c>
      <c r="P19" s="47">
        <f t="shared" ref="P19" si="2">P18/P17</f>
        <v>6.1890130353817501</v>
      </c>
      <c r="Q19" s="47">
        <v>6</v>
      </c>
    </row>
    <row r="20" spans="1:17" ht="30">
      <c r="A20" s="296"/>
      <c r="B20" s="159" t="s">
        <v>83</v>
      </c>
      <c r="C20" s="48">
        <v>7.7</v>
      </c>
      <c r="D20" s="49">
        <v>8.1</v>
      </c>
      <c r="E20" s="50">
        <v>8.3000000000000007</v>
      </c>
      <c r="F20" s="51">
        <v>8.1999999999999993</v>
      </c>
      <c r="G20" s="50">
        <v>8.1999999999999993</v>
      </c>
      <c r="H20" s="51">
        <v>7.8</v>
      </c>
      <c r="I20" s="50">
        <v>7.6</v>
      </c>
      <c r="J20" s="51">
        <v>7.6</v>
      </c>
      <c r="K20" s="52">
        <v>7.5</v>
      </c>
      <c r="L20" s="53">
        <v>7.6</v>
      </c>
      <c r="M20" s="54">
        <v>7.4</v>
      </c>
      <c r="N20" s="54">
        <v>7</v>
      </c>
      <c r="O20" s="54">
        <v>6.9</v>
      </c>
      <c r="P20" s="54">
        <v>6.2</v>
      </c>
      <c r="Q20" s="54">
        <v>6.7</v>
      </c>
    </row>
    <row r="21" spans="1:17" ht="30">
      <c r="A21" s="317" t="s">
        <v>37</v>
      </c>
      <c r="B21" s="165" t="s">
        <v>81</v>
      </c>
      <c r="C21" s="42">
        <v>812</v>
      </c>
      <c r="D21" s="34">
        <v>862</v>
      </c>
      <c r="E21" s="39">
        <v>961</v>
      </c>
      <c r="F21" s="40">
        <v>1013</v>
      </c>
      <c r="G21" s="39">
        <v>1097</v>
      </c>
      <c r="H21" s="40">
        <v>1161</v>
      </c>
      <c r="I21" s="39">
        <v>1182</v>
      </c>
      <c r="J21" s="40">
        <v>1244</v>
      </c>
      <c r="K21" s="29">
        <v>1294</v>
      </c>
      <c r="L21" s="34">
        <v>1283</v>
      </c>
      <c r="M21" s="41">
        <v>1299</v>
      </c>
      <c r="N21" s="41">
        <v>1345</v>
      </c>
      <c r="O21" s="41">
        <v>1363</v>
      </c>
      <c r="P21" s="41">
        <v>1334</v>
      </c>
      <c r="Q21" s="41">
        <v>1343</v>
      </c>
    </row>
    <row r="22" spans="1:17">
      <c r="A22" s="318"/>
      <c r="B22" s="67" t="s">
        <v>10</v>
      </c>
      <c r="C22" s="42">
        <v>6007</v>
      </c>
      <c r="D22" s="34">
        <v>6223</v>
      </c>
      <c r="E22" s="21">
        <v>6449</v>
      </c>
      <c r="F22" s="20">
        <v>6692</v>
      </c>
      <c r="G22" s="21">
        <v>6867</v>
      </c>
      <c r="H22" s="20">
        <v>7144</v>
      </c>
      <c r="I22" s="21">
        <v>7254</v>
      </c>
      <c r="J22" s="20">
        <v>7293</v>
      </c>
      <c r="K22" s="43">
        <v>7482</v>
      </c>
      <c r="L22" s="23">
        <v>7632</v>
      </c>
      <c r="M22" s="24">
        <v>7648</v>
      </c>
      <c r="N22" s="24">
        <v>7572</v>
      </c>
      <c r="O22" s="24">
        <v>7598</v>
      </c>
      <c r="P22" s="24">
        <v>7574</v>
      </c>
      <c r="Q22" s="24">
        <v>7594</v>
      </c>
    </row>
    <row r="23" spans="1:17">
      <c r="A23" s="318"/>
      <c r="B23" s="67" t="s">
        <v>82</v>
      </c>
      <c r="C23" s="44">
        <f>C22/C21</f>
        <v>7.3977832512315267</v>
      </c>
      <c r="D23" s="45">
        <f t="shared" ref="D23" si="3">D22/D21</f>
        <v>7.2192575406032482</v>
      </c>
      <c r="E23" s="46">
        <f t="shared" ref="E23" si="4">E22/E21</f>
        <v>6.7107180020811654</v>
      </c>
      <c r="F23" s="45">
        <f t="shared" ref="F23" si="5">F22/F21</f>
        <v>6.6061204343534055</v>
      </c>
      <c r="G23" s="46">
        <f t="shared" ref="G23" si="6">G22/G21</f>
        <v>6.259799453053783</v>
      </c>
      <c r="H23" s="45">
        <f t="shared" ref="H23" si="7">H22/H21</f>
        <v>6.1533161068044793</v>
      </c>
      <c r="I23" s="46">
        <f t="shared" ref="I23" si="8">I22/I21</f>
        <v>6.1370558375634516</v>
      </c>
      <c r="J23" s="45">
        <f t="shared" ref="J23" si="9">J22/J21</f>
        <v>5.862540192926045</v>
      </c>
      <c r="K23" s="46">
        <f t="shared" ref="K23" si="10">K22/K21</f>
        <v>5.782071097372488</v>
      </c>
      <c r="L23" s="45">
        <f t="shared" ref="L23" si="11">L22/L21</f>
        <v>5.9485580670303975</v>
      </c>
      <c r="M23" s="47">
        <f t="shared" ref="M23:N23" si="12">M22/M21</f>
        <v>5.8876058506543494</v>
      </c>
      <c r="N23" s="47">
        <f t="shared" si="12"/>
        <v>5.6297397769516726</v>
      </c>
      <c r="O23" s="47">
        <f t="shared" ref="O23:P23" si="13">O22/O21</f>
        <v>5.5744680851063828</v>
      </c>
      <c r="P23" s="47">
        <f t="shared" si="13"/>
        <v>5.6776611694152921</v>
      </c>
      <c r="Q23" s="47">
        <v>5.7</v>
      </c>
    </row>
    <row r="24" spans="1:17" ht="30">
      <c r="A24" s="296"/>
      <c r="B24" s="159" t="s">
        <v>83</v>
      </c>
      <c r="C24" s="48">
        <v>6.3</v>
      </c>
      <c r="D24" s="45">
        <v>6.2</v>
      </c>
      <c r="E24" s="50">
        <v>6</v>
      </c>
      <c r="F24" s="51">
        <v>6.1</v>
      </c>
      <c r="G24" s="52">
        <v>6</v>
      </c>
      <c r="H24" s="51">
        <v>5.8</v>
      </c>
      <c r="I24" s="50">
        <v>6</v>
      </c>
      <c r="J24" s="51">
        <v>5.8</v>
      </c>
      <c r="K24" s="52">
        <v>5.7</v>
      </c>
      <c r="L24" s="53">
        <v>6</v>
      </c>
      <c r="M24" s="54">
        <v>5.9</v>
      </c>
      <c r="N24" s="54">
        <v>5.5</v>
      </c>
      <c r="O24" s="54">
        <v>5.4</v>
      </c>
      <c r="P24" s="54">
        <v>5.6</v>
      </c>
      <c r="Q24" s="54">
        <v>5.5</v>
      </c>
    </row>
    <row r="25" spans="1:17" ht="30">
      <c r="A25" s="317" t="s">
        <v>7</v>
      </c>
      <c r="B25" s="165" t="s">
        <v>81</v>
      </c>
      <c r="C25" s="42">
        <v>4815</v>
      </c>
      <c r="D25" s="28">
        <v>5051</v>
      </c>
      <c r="E25" s="39">
        <v>5398</v>
      </c>
      <c r="F25" s="40">
        <v>5776</v>
      </c>
      <c r="G25" s="39">
        <v>6283</v>
      </c>
      <c r="H25" s="40">
        <v>6670</v>
      </c>
      <c r="I25" s="39">
        <v>6950</v>
      </c>
      <c r="J25" s="40">
        <v>7155</v>
      </c>
      <c r="K25" s="29">
        <v>7248</v>
      </c>
      <c r="L25" s="34">
        <v>7181</v>
      </c>
      <c r="M25" s="41">
        <v>7436</v>
      </c>
      <c r="N25" s="41">
        <v>7755</v>
      </c>
      <c r="O25" s="41">
        <v>7674</v>
      </c>
      <c r="P25" s="41">
        <v>7714</v>
      </c>
      <c r="Q25" s="41">
        <v>7692</v>
      </c>
    </row>
    <row r="26" spans="1:17">
      <c r="A26" s="318"/>
      <c r="B26" s="67" t="s">
        <v>10</v>
      </c>
      <c r="C26" s="42">
        <v>33876</v>
      </c>
      <c r="D26" s="34">
        <v>34885</v>
      </c>
      <c r="E26" s="21">
        <v>35995</v>
      </c>
      <c r="F26" s="20">
        <v>37117</v>
      </c>
      <c r="G26" s="21">
        <v>38682</v>
      </c>
      <c r="H26" s="20">
        <v>40087</v>
      </c>
      <c r="I26" s="21">
        <v>41192</v>
      </c>
      <c r="J26" s="20">
        <v>42259</v>
      </c>
      <c r="K26" s="43">
        <v>42872</v>
      </c>
      <c r="L26" s="23">
        <v>43368</v>
      </c>
      <c r="M26" s="24">
        <v>43927</v>
      </c>
      <c r="N26" s="24">
        <v>43479</v>
      </c>
      <c r="O26" s="24">
        <v>43619</v>
      </c>
      <c r="P26" s="24">
        <v>43168</v>
      </c>
      <c r="Q26" s="24">
        <v>42958</v>
      </c>
    </row>
    <row r="27" spans="1:17">
      <c r="A27" s="318"/>
      <c r="B27" s="67" t="s">
        <v>82</v>
      </c>
      <c r="C27" s="44">
        <f>C26/C25</f>
        <v>7.0355140186915888</v>
      </c>
      <c r="D27" s="45">
        <f t="shared" ref="D27" si="14">D26/D25</f>
        <v>6.9065531577905368</v>
      </c>
      <c r="E27" s="46">
        <f t="shared" ref="E27" si="15">E26/E25</f>
        <v>6.6682104483141904</v>
      </c>
      <c r="F27" s="45">
        <f t="shared" ref="F27" si="16">F26/F25</f>
        <v>6.4260734072022156</v>
      </c>
      <c r="G27" s="46">
        <f t="shared" ref="G27" si="17">G26/G25</f>
        <v>6.1566130829221706</v>
      </c>
      <c r="H27" s="45">
        <f t="shared" ref="H27" si="18">H26/H25</f>
        <v>6.0100449775112441</v>
      </c>
      <c r="I27" s="46">
        <f t="shared" ref="I27" si="19">I26/I25</f>
        <v>5.9269064748201439</v>
      </c>
      <c r="J27" s="45">
        <f t="shared" ref="J27" si="20">J26/J25</f>
        <v>5.9062194269741441</v>
      </c>
      <c r="K27" s="46">
        <f t="shared" ref="K27" si="21">K26/K25</f>
        <v>5.9150110375275942</v>
      </c>
      <c r="L27" s="45">
        <f t="shared" ref="L27" si="22">L26/L25</f>
        <v>6.0392702966160705</v>
      </c>
      <c r="M27" s="47">
        <f t="shared" ref="M27:N27" si="23">M26/M25</f>
        <v>5.9073426573426575</v>
      </c>
      <c r="N27" s="47">
        <f t="shared" si="23"/>
        <v>5.6065764023210836</v>
      </c>
      <c r="O27" s="47">
        <f t="shared" ref="O27:P27" si="24">O26/O25</f>
        <v>5.6839979150377902</v>
      </c>
      <c r="P27" s="47">
        <f t="shared" si="24"/>
        <v>5.5960591133004929</v>
      </c>
      <c r="Q27" s="47">
        <v>5.6</v>
      </c>
    </row>
    <row r="28" spans="1:17" ht="30">
      <c r="A28" s="296"/>
      <c r="B28" s="159" t="s">
        <v>83</v>
      </c>
      <c r="C28" s="48">
        <v>6.2</v>
      </c>
      <c r="D28" s="45">
        <v>6.2</v>
      </c>
      <c r="E28" s="50">
        <v>6.6</v>
      </c>
      <c r="F28" s="51">
        <v>6.5</v>
      </c>
      <c r="G28" s="50">
        <v>6.3</v>
      </c>
      <c r="H28" s="51">
        <v>6.2</v>
      </c>
      <c r="I28" s="50">
        <v>6.2</v>
      </c>
      <c r="J28" s="51">
        <v>6.2</v>
      </c>
      <c r="K28" s="52">
        <v>6.2</v>
      </c>
      <c r="L28" s="55">
        <v>6.4</v>
      </c>
      <c r="M28" s="54">
        <v>6.3</v>
      </c>
      <c r="N28" s="54">
        <v>5.9</v>
      </c>
      <c r="O28" s="54">
        <v>6.1</v>
      </c>
      <c r="P28" s="54">
        <v>5.9</v>
      </c>
      <c r="Q28" s="54">
        <v>6</v>
      </c>
    </row>
    <row r="29" spans="1:17" ht="30">
      <c r="A29" s="317" t="s">
        <v>36</v>
      </c>
      <c r="B29" s="165" t="s">
        <v>81</v>
      </c>
      <c r="C29" s="42">
        <v>589</v>
      </c>
      <c r="D29" s="28">
        <v>631</v>
      </c>
      <c r="E29" s="39">
        <v>645</v>
      </c>
      <c r="F29" s="40">
        <v>675</v>
      </c>
      <c r="G29" s="39">
        <v>777</v>
      </c>
      <c r="H29" s="40">
        <v>856</v>
      </c>
      <c r="I29" s="39">
        <v>879</v>
      </c>
      <c r="J29" s="40">
        <v>814</v>
      </c>
      <c r="K29" s="29">
        <v>852</v>
      </c>
      <c r="L29" s="28">
        <v>884</v>
      </c>
      <c r="M29" s="41">
        <v>945</v>
      </c>
      <c r="N29" s="41">
        <v>949</v>
      </c>
      <c r="O29" s="41">
        <v>1023</v>
      </c>
      <c r="P29" s="41">
        <v>1053</v>
      </c>
      <c r="Q29" s="41">
        <v>1032</v>
      </c>
    </row>
    <row r="30" spans="1:17">
      <c r="A30" s="318"/>
      <c r="B30" s="67" t="s">
        <v>10</v>
      </c>
      <c r="C30" s="42">
        <v>4948</v>
      </c>
      <c r="D30" s="34">
        <v>5236</v>
      </c>
      <c r="E30" s="21">
        <v>5388</v>
      </c>
      <c r="F30" s="20">
        <v>5647</v>
      </c>
      <c r="G30" s="21">
        <v>5850</v>
      </c>
      <c r="H30" s="20">
        <v>6147</v>
      </c>
      <c r="I30" s="21">
        <v>6294</v>
      </c>
      <c r="J30" s="20">
        <v>6284</v>
      </c>
      <c r="K30" s="43">
        <v>6305</v>
      </c>
      <c r="L30" s="23">
        <v>6495</v>
      </c>
      <c r="M30" s="24">
        <v>6494</v>
      </c>
      <c r="N30" s="24">
        <v>6349</v>
      </c>
      <c r="O30" s="24">
        <v>6470</v>
      </c>
      <c r="P30" s="24">
        <v>6534</v>
      </c>
      <c r="Q30" s="24">
        <v>6769</v>
      </c>
    </row>
    <row r="31" spans="1:17">
      <c r="A31" s="318"/>
      <c r="B31" s="67" t="s">
        <v>82</v>
      </c>
      <c r="C31" s="44">
        <f>C30/C29</f>
        <v>8.4006791171477087</v>
      </c>
      <c r="D31" s="45">
        <f t="shared" ref="D31" si="25">D30/D29</f>
        <v>8.2979397781299529</v>
      </c>
      <c r="E31" s="46">
        <f t="shared" ref="E31" si="26">E30/E29</f>
        <v>8.3534883720930235</v>
      </c>
      <c r="F31" s="45">
        <f t="shared" ref="F31" si="27">F30/F29</f>
        <v>8.3659259259259251</v>
      </c>
      <c r="G31" s="46">
        <f t="shared" ref="G31" si="28">G30/G29</f>
        <v>7.5289575289575286</v>
      </c>
      <c r="H31" s="45">
        <f t="shared" ref="H31" si="29">H30/H29</f>
        <v>7.18107476635514</v>
      </c>
      <c r="I31" s="46">
        <f t="shared" ref="I31" si="30">I30/I29</f>
        <v>7.1604095563139936</v>
      </c>
      <c r="J31" s="45">
        <f t="shared" ref="J31" si="31">J30/J29</f>
        <v>7.7199017199017197</v>
      </c>
      <c r="K31" s="46">
        <f t="shared" ref="K31" si="32">K30/K29</f>
        <v>7.400234741784038</v>
      </c>
      <c r="L31" s="45">
        <f t="shared" ref="L31" si="33">L30/L29</f>
        <v>7.3472850678733028</v>
      </c>
      <c r="M31" s="47">
        <f t="shared" ref="M31:N31" si="34">M30/M29</f>
        <v>6.8719576719576718</v>
      </c>
      <c r="N31" s="47">
        <f t="shared" si="34"/>
        <v>6.6902002107481557</v>
      </c>
      <c r="O31" s="47">
        <f t="shared" ref="O31:P31" si="35">O30/O29</f>
        <v>6.3245356793743888</v>
      </c>
      <c r="P31" s="47">
        <f t="shared" si="35"/>
        <v>6.2051282051282053</v>
      </c>
      <c r="Q31" s="47">
        <v>6.6</v>
      </c>
    </row>
    <row r="32" spans="1:17" ht="30.75" thickBot="1">
      <c r="A32" s="319"/>
      <c r="B32" s="160" t="s">
        <v>83</v>
      </c>
      <c r="C32" s="56">
        <v>7.3</v>
      </c>
      <c r="D32" s="57">
        <v>7.3</v>
      </c>
      <c r="E32" s="58">
        <v>7.6</v>
      </c>
      <c r="F32" s="59">
        <v>7.8</v>
      </c>
      <c r="G32" s="58">
        <v>7.1</v>
      </c>
      <c r="H32" s="59">
        <v>6.7</v>
      </c>
      <c r="I32" s="58">
        <v>6.7</v>
      </c>
      <c r="J32" s="59">
        <v>7.3</v>
      </c>
      <c r="K32" s="60">
        <v>7</v>
      </c>
      <c r="L32" s="61">
        <v>6.9</v>
      </c>
      <c r="M32" s="62">
        <v>6.6</v>
      </c>
      <c r="N32" s="62">
        <v>6.4</v>
      </c>
      <c r="O32" s="62">
        <v>6.1</v>
      </c>
      <c r="P32" s="62">
        <v>6.2</v>
      </c>
      <c r="Q32" s="62">
        <v>6.3</v>
      </c>
    </row>
    <row r="33" spans="1:17" ht="30.75" thickTop="1">
      <c r="A33" s="323" t="s">
        <v>4</v>
      </c>
      <c r="B33" s="166" t="s">
        <v>81</v>
      </c>
      <c r="C33" s="42">
        <v>26251</v>
      </c>
      <c r="D33" s="34">
        <v>26689</v>
      </c>
      <c r="E33" s="21">
        <v>28499</v>
      </c>
      <c r="F33" s="20">
        <v>30020</v>
      </c>
      <c r="G33" s="21">
        <v>31812</v>
      </c>
      <c r="H33" s="20">
        <v>33228</v>
      </c>
      <c r="I33" s="21">
        <v>34535</v>
      </c>
      <c r="J33" s="20">
        <v>35405</v>
      </c>
      <c r="K33" s="43">
        <v>36431</v>
      </c>
      <c r="L33" s="34">
        <v>37691</v>
      </c>
      <c r="M33" s="63">
        <v>39027</v>
      </c>
      <c r="N33" s="63">
        <v>40928</v>
      </c>
      <c r="O33" s="63">
        <v>42024</v>
      </c>
      <c r="P33" s="63">
        <v>43289</v>
      </c>
      <c r="Q33" s="63">
        <v>44126</v>
      </c>
    </row>
    <row r="34" spans="1:17">
      <c r="A34" s="318"/>
      <c r="B34" s="67" t="s">
        <v>10</v>
      </c>
      <c r="C34" s="42">
        <v>231795</v>
      </c>
      <c r="D34" s="34">
        <v>233930</v>
      </c>
      <c r="E34" s="21">
        <v>236934</v>
      </c>
      <c r="F34" s="20">
        <v>240063</v>
      </c>
      <c r="G34" s="21">
        <v>245429</v>
      </c>
      <c r="H34" s="20">
        <v>248863</v>
      </c>
      <c r="I34" s="21">
        <v>252326</v>
      </c>
      <c r="J34" s="20">
        <v>258433</v>
      </c>
      <c r="K34" s="43">
        <v>262718</v>
      </c>
      <c r="L34" s="23">
        <v>268569</v>
      </c>
      <c r="M34" s="24">
        <v>272982</v>
      </c>
      <c r="N34" s="24">
        <v>272679</v>
      </c>
      <c r="O34" s="24">
        <v>277207</v>
      </c>
      <c r="P34" s="24">
        <v>280220</v>
      </c>
      <c r="Q34" s="24">
        <v>279982</v>
      </c>
    </row>
    <row r="35" spans="1:17">
      <c r="A35" s="318"/>
      <c r="B35" s="67" t="s">
        <v>82</v>
      </c>
      <c r="C35" s="44">
        <f>C34/C33</f>
        <v>8.829949335263418</v>
      </c>
      <c r="D35" s="45">
        <f t="shared" ref="D35" si="36">D34/D33</f>
        <v>8.7650342837873279</v>
      </c>
      <c r="E35" s="46">
        <f t="shared" ref="E35" si="37">E34/E33</f>
        <v>8.3137653952770272</v>
      </c>
      <c r="F35" s="45">
        <f t="shared" ref="F35" si="38">F34/F33</f>
        <v>7.9967688207861425</v>
      </c>
      <c r="G35" s="46">
        <f t="shared" ref="G35" si="39">G34/G33</f>
        <v>7.7149817678863322</v>
      </c>
      <c r="H35" s="45">
        <f t="shared" ref="H35" si="40">H34/H33</f>
        <v>7.4895570001203806</v>
      </c>
      <c r="I35" s="46">
        <f t="shared" ref="I35" si="41">I34/I33</f>
        <v>7.3063848269871148</v>
      </c>
      <c r="J35" s="45">
        <f t="shared" ref="J35" si="42">J34/J33</f>
        <v>7.2993362519418161</v>
      </c>
      <c r="K35" s="46">
        <f t="shared" ref="K35" si="43">K34/K33</f>
        <v>7.2113859076061599</v>
      </c>
      <c r="L35" s="45">
        <f t="shared" ref="L35" si="44">L34/L33</f>
        <v>7.1255472128624868</v>
      </c>
      <c r="M35" s="47">
        <f t="shared" ref="M35:N35" si="45">M34/M33</f>
        <v>6.994695979706357</v>
      </c>
      <c r="N35" s="47">
        <f t="shared" si="45"/>
        <v>6.6624071540265835</v>
      </c>
      <c r="O35" s="47">
        <f t="shared" ref="O35:P35" si="46">O34/O33</f>
        <v>6.5963972967827909</v>
      </c>
      <c r="P35" s="47">
        <f t="shared" si="46"/>
        <v>6.4732380050359213</v>
      </c>
      <c r="Q35" s="47">
        <v>6.3</v>
      </c>
    </row>
    <row r="36" spans="1:17" ht="30">
      <c r="A36" s="296"/>
      <c r="B36" s="159" t="s">
        <v>83</v>
      </c>
      <c r="C36" s="48">
        <v>7.2</v>
      </c>
      <c r="D36" s="49">
        <v>7.3</v>
      </c>
      <c r="E36" s="50">
        <v>7.5</v>
      </c>
      <c r="F36" s="51">
        <v>7.3</v>
      </c>
      <c r="G36" s="50">
        <v>7.1</v>
      </c>
      <c r="H36" s="51">
        <v>7</v>
      </c>
      <c r="I36" s="50">
        <v>6.8</v>
      </c>
      <c r="J36" s="51">
        <v>6.8</v>
      </c>
      <c r="K36" s="52">
        <v>6.8</v>
      </c>
      <c r="L36" s="53">
        <v>6.8</v>
      </c>
      <c r="M36" s="64">
        <v>6.7</v>
      </c>
      <c r="N36" s="64">
        <v>6.4</v>
      </c>
      <c r="O36" s="64">
        <v>6.3</v>
      </c>
      <c r="P36" s="64">
        <v>6.2</v>
      </c>
      <c r="Q36" s="64">
        <v>6.1</v>
      </c>
    </row>
    <row r="37" spans="1:17">
      <c r="C37" s="7"/>
      <c r="L37" s="6"/>
    </row>
    <row r="39" spans="1:17">
      <c r="A39" s="304" t="s">
        <v>6</v>
      </c>
      <c r="B39" s="304"/>
      <c r="C39" s="304"/>
      <c r="D39" s="304"/>
      <c r="E39" s="304"/>
      <c r="F39" s="304"/>
      <c r="G39" s="304"/>
      <c r="H39" s="304"/>
      <c r="I39" s="304"/>
      <c r="J39" s="304"/>
      <c r="K39" s="304"/>
      <c r="L39" s="304"/>
      <c r="M39" s="304"/>
      <c r="N39" s="304"/>
      <c r="O39" s="304"/>
      <c r="P39" s="304"/>
      <c r="Q39" s="304"/>
    </row>
    <row r="40" spans="1:17" ht="15" customHeight="1">
      <c r="A40" s="303" t="s">
        <v>41</v>
      </c>
      <c r="B40" s="303"/>
      <c r="C40" s="303"/>
      <c r="D40" s="303"/>
      <c r="E40" s="303"/>
      <c r="F40" s="303"/>
      <c r="G40" s="303"/>
      <c r="H40" s="303"/>
      <c r="I40" s="303"/>
      <c r="J40" s="303"/>
      <c r="K40" s="303"/>
      <c r="L40" s="303"/>
      <c r="M40" s="303"/>
      <c r="N40" s="303"/>
      <c r="O40" s="303"/>
      <c r="P40" s="303"/>
      <c r="Q40" s="303"/>
    </row>
    <row r="41" spans="1:17">
      <c r="A41" s="303"/>
      <c r="B41" s="303"/>
      <c r="C41" s="303"/>
      <c r="D41" s="303"/>
      <c r="E41" s="303"/>
      <c r="F41" s="303"/>
      <c r="G41" s="303"/>
      <c r="H41" s="303"/>
      <c r="I41" s="303"/>
      <c r="J41" s="303"/>
      <c r="K41" s="303"/>
      <c r="L41" s="303"/>
      <c r="M41" s="303"/>
      <c r="N41" s="303"/>
      <c r="O41" s="303"/>
      <c r="P41" s="303"/>
      <c r="Q41" s="303"/>
    </row>
    <row r="42" spans="1:17">
      <c r="A42" s="303"/>
      <c r="B42" s="303"/>
      <c r="C42" s="303"/>
      <c r="D42" s="303"/>
      <c r="E42" s="303"/>
      <c r="F42" s="303"/>
      <c r="G42" s="303"/>
      <c r="H42" s="303"/>
      <c r="I42" s="303"/>
      <c r="J42" s="303"/>
      <c r="K42" s="303"/>
      <c r="L42" s="303"/>
      <c r="M42" s="303"/>
      <c r="N42" s="303"/>
      <c r="O42" s="303"/>
      <c r="P42" s="303"/>
      <c r="Q42" s="303"/>
    </row>
    <row r="43" spans="1:17">
      <c r="A43" s="303"/>
      <c r="B43" s="303"/>
      <c r="C43" s="303"/>
      <c r="D43" s="303"/>
      <c r="E43" s="303"/>
      <c r="F43" s="303"/>
      <c r="G43" s="303"/>
      <c r="H43" s="303"/>
      <c r="I43" s="303"/>
      <c r="J43" s="303"/>
      <c r="K43" s="303"/>
      <c r="L43" s="303"/>
      <c r="M43" s="303"/>
      <c r="N43" s="303"/>
      <c r="O43" s="303"/>
      <c r="P43" s="303"/>
      <c r="Q43" s="303"/>
    </row>
    <row r="44" spans="1:17">
      <c r="A44" s="303"/>
      <c r="B44" s="303"/>
      <c r="C44" s="303"/>
      <c r="D44" s="303"/>
      <c r="E44" s="303"/>
      <c r="F44" s="303"/>
      <c r="G44" s="303"/>
      <c r="H44" s="303"/>
      <c r="I44" s="303"/>
      <c r="J44" s="303"/>
      <c r="K44" s="303"/>
      <c r="L44" s="303"/>
      <c r="M44" s="303"/>
      <c r="N44" s="303"/>
      <c r="O44" s="303"/>
      <c r="P44" s="303"/>
      <c r="Q44" s="303"/>
    </row>
    <row r="45" spans="1:17">
      <c r="A45" s="303"/>
      <c r="B45" s="303"/>
      <c r="C45" s="303"/>
      <c r="D45" s="303"/>
      <c r="E45" s="303"/>
      <c r="F45" s="303"/>
      <c r="G45" s="303"/>
      <c r="H45" s="303"/>
      <c r="I45" s="303"/>
      <c r="J45" s="303"/>
      <c r="K45" s="303"/>
      <c r="L45" s="303"/>
      <c r="M45" s="303"/>
      <c r="N45" s="303"/>
      <c r="O45" s="303"/>
      <c r="P45" s="303"/>
      <c r="Q45" s="303"/>
    </row>
    <row r="46" spans="1:17">
      <c r="A46" s="303"/>
      <c r="B46" s="303"/>
      <c r="C46" s="303"/>
      <c r="D46" s="303"/>
      <c r="E46" s="303"/>
      <c r="F46" s="303"/>
      <c r="G46" s="303"/>
      <c r="H46" s="303"/>
      <c r="I46" s="303"/>
      <c r="J46" s="303"/>
      <c r="K46" s="303"/>
      <c r="L46" s="303"/>
      <c r="M46" s="303"/>
      <c r="N46" s="303"/>
      <c r="O46" s="303"/>
      <c r="P46" s="303"/>
      <c r="Q46" s="303"/>
    </row>
    <row r="47" spans="1:17">
      <c r="A47" s="303"/>
      <c r="B47" s="303"/>
      <c r="C47" s="303"/>
      <c r="D47" s="303"/>
      <c r="E47" s="303"/>
      <c r="F47" s="303"/>
      <c r="G47" s="303"/>
      <c r="H47" s="303"/>
      <c r="I47" s="303"/>
      <c r="J47" s="303"/>
      <c r="K47" s="303"/>
      <c r="L47" s="303"/>
      <c r="M47" s="303"/>
      <c r="N47" s="303"/>
      <c r="O47" s="303"/>
      <c r="P47" s="303"/>
      <c r="Q47" s="303"/>
    </row>
    <row r="49" spans="1:2">
      <c r="A49" s="9" t="s">
        <v>29</v>
      </c>
    </row>
    <row r="51" spans="1:2" ht="16.5">
      <c r="B51" s="222"/>
    </row>
  </sheetData>
  <mergeCells count="15">
    <mergeCell ref="A33:A36"/>
    <mergeCell ref="A15:Q15"/>
    <mergeCell ref="A13:Q13"/>
    <mergeCell ref="A40:Q47"/>
    <mergeCell ref="A39:Q39"/>
    <mergeCell ref="A16:B16"/>
    <mergeCell ref="A17:A20"/>
    <mergeCell ref="A21:A24"/>
    <mergeCell ref="A25:A28"/>
    <mergeCell ref="A29:A32"/>
    <mergeCell ref="A9:Q12"/>
    <mergeCell ref="A8:Q8"/>
    <mergeCell ref="A4:Q7"/>
    <mergeCell ref="A3:Q3"/>
    <mergeCell ref="A1:Q1"/>
  </mergeCells>
  <hyperlinks>
    <hyperlink ref="A49" location="Titelseite!A1" display="zurück zum Inhaltsverzeichnis" xr:uid="{00000000-0004-0000-0400-000000000000}"/>
  </hyperlinks>
  <pageMargins left="0.7" right="0.7" top="0.78740157499999996" bottom="0.78740157499999996"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zoomScaleNormal="100" workbookViewId="0">
      <selection sqref="A1:Q1"/>
    </sheetView>
  </sheetViews>
  <sheetFormatPr baseColWidth="10" defaultRowHeight="15"/>
  <cols>
    <col min="2" max="2" width="27.85546875" customWidth="1"/>
    <col min="3" max="4" width="0" hidden="1" customWidth="1"/>
    <col min="5" max="12" width="11.42578125" hidden="1" customWidth="1"/>
    <col min="15" max="15" width="11.42578125" customWidth="1"/>
  </cols>
  <sheetData>
    <row r="1" spans="1:17" ht="18.75">
      <c r="A1" s="309" t="s">
        <v>12</v>
      </c>
      <c r="B1" s="309"/>
      <c r="C1" s="309"/>
      <c r="D1" s="309"/>
      <c r="E1" s="309"/>
      <c r="F1" s="309"/>
      <c r="G1" s="309"/>
      <c r="H1" s="309"/>
      <c r="I1" s="309"/>
      <c r="J1" s="309"/>
      <c r="K1" s="309"/>
      <c r="L1" s="309"/>
      <c r="M1" s="309"/>
      <c r="N1" s="309"/>
      <c r="O1" s="309"/>
      <c r="P1" s="309"/>
      <c r="Q1" s="309"/>
    </row>
    <row r="3" spans="1:17" ht="15.75">
      <c r="A3" s="288" t="s">
        <v>1</v>
      </c>
      <c r="B3" s="288"/>
      <c r="C3" s="288"/>
      <c r="D3" s="288"/>
      <c r="E3" s="288"/>
      <c r="F3" s="288"/>
      <c r="G3" s="288"/>
      <c r="H3" s="288"/>
      <c r="I3" s="288"/>
      <c r="J3" s="288"/>
      <c r="K3" s="288"/>
      <c r="L3" s="288"/>
      <c r="M3" s="288"/>
      <c r="N3" s="288"/>
      <c r="O3" s="288"/>
      <c r="P3" s="288"/>
      <c r="Q3" s="288"/>
    </row>
    <row r="4" spans="1:17" ht="15" customHeight="1">
      <c r="A4" s="303" t="s">
        <v>63</v>
      </c>
      <c r="B4" s="303"/>
      <c r="C4" s="303"/>
      <c r="D4" s="303"/>
      <c r="E4" s="303"/>
      <c r="F4" s="303"/>
      <c r="G4" s="303"/>
      <c r="H4" s="303"/>
      <c r="I4" s="303"/>
      <c r="J4" s="303"/>
      <c r="K4" s="303"/>
      <c r="L4" s="303"/>
      <c r="M4" s="303"/>
      <c r="N4" s="303"/>
      <c r="O4" s="303"/>
      <c r="P4" s="303"/>
      <c r="Q4" s="303"/>
    </row>
    <row r="5" spans="1:17">
      <c r="A5" s="303"/>
      <c r="B5" s="303"/>
      <c r="C5" s="303"/>
      <c r="D5" s="303"/>
      <c r="E5" s="303"/>
      <c r="F5" s="303"/>
      <c r="G5" s="303"/>
      <c r="H5" s="303"/>
      <c r="I5" s="303"/>
      <c r="J5" s="303"/>
      <c r="K5" s="303"/>
      <c r="L5" s="303"/>
      <c r="M5" s="303"/>
      <c r="N5" s="303"/>
      <c r="O5" s="303"/>
      <c r="P5" s="303"/>
      <c r="Q5" s="303"/>
    </row>
    <row r="6" spans="1:17">
      <c r="A6" s="303"/>
      <c r="B6" s="303"/>
      <c r="C6" s="303"/>
      <c r="D6" s="303"/>
      <c r="E6" s="303"/>
      <c r="F6" s="303"/>
      <c r="G6" s="303"/>
      <c r="H6" s="303"/>
      <c r="I6" s="303"/>
      <c r="J6" s="303"/>
      <c r="K6" s="303"/>
      <c r="L6" s="303"/>
      <c r="M6" s="303"/>
      <c r="N6" s="303"/>
      <c r="O6" s="303"/>
      <c r="P6" s="303"/>
      <c r="Q6" s="303"/>
    </row>
    <row r="7" spans="1:17">
      <c r="A7" s="303"/>
      <c r="B7" s="303"/>
      <c r="C7" s="303"/>
      <c r="D7" s="303"/>
      <c r="E7" s="303"/>
      <c r="F7" s="303"/>
      <c r="G7" s="303"/>
      <c r="H7" s="303"/>
      <c r="I7" s="303"/>
      <c r="J7" s="303"/>
      <c r="K7" s="303"/>
      <c r="L7" s="303"/>
      <c r="M7" s="303"/>
      <c r="N7" s="303"/>
      <c r="O7" s="303"/>
      <c r="P7" s="303"/>
      <c r="Q7" s="303"/>
    </row>
    <row r="8" spans="1:17" ht="15.75">
      <c r="A8" s="288" t="s">
        <v>2</v>
      </c>
      <c r="B8" s="288"/>
      <c r="C8" s="288"/>
      <c r="D8" s="288"/>
      <c r="E8" s="288"/>
      <c r="F8" s="288"/>
      <c r="G8" s="288"/>
      <c r="H8" s="288"/>
      <c r="I8" s="288"/>
      <c r="J8" s="288"/>
      <c r="K8" s="288"/>
      <c r="L8" s="288"/>
      <c r="M8" s="288"/>
      <c r="N8" s="288"/>
      <c r="O8" s="288"/>
      <c r="P8" s="288"/>
      <c r="Q8" s="288"/>
    </row>
    <row r="9" spans="1:17" ht="15" customHeight="1">
      <c r="A9" s="303" t="s">
        <v>56</v>
      </c>
      <c r="B9" s="303"/>
      <c r="C9" s="303"/>
      <c r="D9" s="303"/>
      <c r="E9" s="303"/>
      <c r="F9" s="303"/>
      <c r="G9" s="303"/>
      <c r="H9" s="303"/>
      <c r="I9" s="303"/>
      <c r="J9" s="303"/>
      <c r="K9" s="303"/>
      <c r="L9" s="303"/>
      <c r="M9" s="303"/>
      <c r="N9" s="303"/>
      <c r="O9" s="303"/>
      <c r="P9" s="303"/>
      <c r="Q9" s="303"/>
    </row>
    <row r="10" spans="1:17">
      <c r="A10" s="303"/>
      <c r="B10" s="303"/>
      <c r="C10" s="303"/>
      <c r="D10" s="303"/>
      <c r="E10" s="303"/>
      <c r="F10" s="303"/>
      <c r="G10" s="303"/>
      <c r="H10" s="303"/>
      <c r="I10" s="303"/>
      <c r="J10" s="303"/>
      <c r="K10" s="303"/>
      <c r="L10" s="303"/>
      <c r="M10" s="303"/>
      <c r="N10" s="303"/>
      <c r="O10" s="303"/>
      <c r="P10" s="303"/>
      <c r="Q10" s="303"/>
    </row>
    <row r="11" spans="1:17">
      <c r="A11" s="303"/>
      <c r="B11" s="303"/>
      <c r="C11" s="303"/>
      <c r="D11" s="303"/>
      <c r="E11" s="303"/>
      <c r="F11" s="303"/>
      <c r="G11" s="303"/>
      <c r="H11" s="303"/>
      <c r="I11" s="303"/>
      <c r="J11" s="303"/>
      <c r="K11" s="303"/>
      <c r="L11" s="303"/>
      <c r="M11" s="303"/>
      <c r="N11" s="303"/>
      <c r="O11" s="303"/>
      <c r="P11" s="303"/>
      <c r="Q11" s="303"/>
    </row>
    <row r="12" spans="1:17">
      <c r="A12" s="303"/>
      <c r="B12" s="303"/>
      <c r="C12" s="303"/>
      <c r="D12" s="303"/>
      <c r="E12" s="303"/>
      <c r="F12" s="303"/>
      <c r="G12" s="303"/>
      <c r="H12" s="303"/>
      <c r="I12" s="303"/>
      <c r="J12" s="303"/>
      <c r="K12" s="303"/>
      <c r="L12" s="303"/>
      <c r="M12" s="303"/>
      <c r="N12" s="303"/>
      <c r="O12" s="303"/>
      <c r="P12" s="303"/>
      <c r="Q12" s="303"/>
    </row>
    <row r="13" spans="1:17" ht="15.75">
      <c r="A13" s="288" t="s">
        <v>3</v>
      </c>
      <c r="B13" s="288"/>
      <c r="C13" s="288"/>
      <c r="D13" s="288"/>
      <c r="E13" s="288"/>
      <c r="F13" s="288"/>
      <c r="G13" s="288"/>
      <c r="H13" s="288"/>
      <c r="I13" s="288"/>
      <c r="J13" s="288"/>
      <c r="K13" s="288"/>
      <c r="L13" s="288"/>
      <c r="M13" s="288"/>
      <c r="N13" s="288"/>
      <c r="O13" s="288"/>
      <c r="P13" s="288"/>
      <c r="Q13" s="288"/>
    </row>
    <row r="14" spans="1:17" ht="15.75">
      <c r="A14" s="3"/>
      <c r="B14" s="3"/>
      <c r="C14" s="3"/>
      <c r="D14" s="3"/>
      <c r="E14" s="3"/>
      <c r="F14" s="3"/>
      <c r="G14" s="3"/>
      <c r="H14" s="3"/>
      <c r="I14" s="3"/>
      <c r="J14" s="3"/>
      <c r="K14" s="3"/>
      <c r="L14" s="3"/>
      <c r="M14" s="3"/>
    </row>
    <row r="15" spans="1:17">
      <c r="A15" s="324" t="s">
        <v>8</v>
      </c>
      <c r="B15" s="324"/>
      <c r="C15" s="324"/>
      <c r="D15" s="324"/>
      <c r="E15" s="324"/>
      <c r="F15" s="324"/>
      <c r="G15" s="324"/>
      <c r="H15" s="324"/>
      <c r="I15" s="324"/>
      <c r="J15" s="324"/>
      <c r="K15" s="324"/>
      <c r="L15" s="324"/>
      <c r="M15" s="324"/>
      <c r="N15" s="324"/>
      <c r="O15" s="324"/>
      <c r="P15" s="324"/>
      <c r="Q15" s="324"/>
    </row>
    <row r="16" spans="1:17" ht="18" customHeight="1">
      <c r="A16" s="321"/>
      <c r="B16" s="322"/>
      <c r="C16" s="36">
        <v>2010</v>
      </c>
      <c r="D16" s="37">
        <v>2011</v>
      </c>
      <c r="E16" s="36">
        <v>2012</v>
      </c>
      <c r="F16" s="37">
        <v>2013</v>
      </c>
      <c r="G16" s="36">
        <v>2014</v>
      </c>
      <c r="H16" s="37">
        <v>2015</v>
      </c>
      <c r="I16" s="36">
        <v>2016</v>
      </c>
      <c r="J16" s="37">
        <v>2017</v>
      </c>
      <c r="K16" s="36">
        <v>2018</v>
      </c>
      <c r="L16" s="37">
        <v>2019</v>
      </c>
      <c r="M16" s="38">
        <v>2020</v>
      </c>
      <c r="N16" s="161">
        <v>2021</v>
      </c>
      <c r="O16" s="195">
        <v>2022</v>
      </c>
      <c r="P16" s="216">
        <v>2023</v>
      </c>
      <c r="Q16" s="217">
        <v>2024</v>
      </c>
    </row>
    <row r="17" spans="1:17">
      <c r="A17" s="317" t="s">
        <v>33</v>
      </c>
      <c r="B17" s="65" t="s">
        <v>84</v>
      </c>
      <c r="C17" s="27">
        <v>157</v>
      </c>
      <c r="D17" s="28">
        <v>162</v>
      </c>
      <c r="E17" s="29">
        <v>147</v>
      </c>
      <c r="F17" s="28">
        <v>146</v>
      </c>
      <c r="G17" s="29">
        <v>154</v>
      </c>
      <c r="H17" s="28">
        <v>141</v>
      </c>
      <c r="I17" s="29">
        <v>133</v>
      </c>
      <c r="J17" s="28">
        <v>135</v>
      </c>
      <c r="K17" s="29">
        <v>129</v>
      </c>
      <c r="L17" s="17">
        <v>127</v>
      </c>
      <c r="M17" s="66">
        <v>131</v>
      </c>
      <c r="N17" s="41">
        <v>117</v>
      </c>
      <c r="O17" s="41">
        <v>116</v>
      </c>
      <c r="P17" s="41">
        <v>108</v>
      </c>
      <c r="Q17" s="41">
        <v>104</v>
      </c>
    </row>
    <row r="18" spans="1:17">
      <c r="A18" s="318"/>
      <c r="B18" s="67" t="s">
        <v>10</v>
      </c>
      <c r="C18" s="68">
        <v>378</v>
      </c>
      <c r="D18" s="34">
        <v>389</v>
      </c>
      <c r="E18" s="43">
        <v>417</v>
      </c>
      <c r="F18" s="34">
        <v>435</v>
      </c>
      <c r="G18" s="43">
        <v>509</v>
      </c>
      <c r="H18" s="34">
        <v>459</v>
      </c>
      <c r="I18" s="43">
        <v>436</v>
      </c>
      <c r="J18" s="34">
        <v>465</v>
      </c>
      <c r="K18" s="43">
        <v>420</v>
      </c>
      <c r="L18" s="23">
        <v>400</v>
      </c>
      <c r="M18" s="24">
        <v>429</v>
      </c>
      <c r="N18" s="24">
        <v>348</v>
      </c>
      <c r="O18" s="24">
        <v>356</v>
      </c>
      <c r="P18" s="24">
        <v>350</v>
      </c>
      <c r="Q18" s="24">
        <v>336</v>
      </c>
    </row>
    <row r="19" spans="1:17" ht="15" customHeight="1">
      <c r="A19" s="318"/>
      <c r="B19" s="69" t="s">
        <v>82</v>
      </c>
      <c r="C19" s="70">
        <f>C18/C17</f>
        <v>2.4076433121019107</v>
      </c>
      <c r="D19" s="71">
        <f t="shared" ref="D19:N19" si="0">D18/D17</f>
        <v>2.4012345679012346</v>
      </c>
      <c r="E19" s="72">
        <f t="shared" si="0"/>
        <v>2.8367346938775508</v>
      </c>
      <c r="F19" s="71">
        <f t="shared" si="0"/>
        <v>2.9794520547945207</v>
      </c>
      <c r="G19" s="72">
        <f t="shared" si="0"/>
        <v>3.3051948051948052</v>
      </c>
      <c r="H19" s="71">
        <f t="shared" si="0"/>
        <v>3.2553191489361701</v>
      </c>
      <c r="I19" s="72">
        <f t="shared" si="0"/>
        <v>3.2781954887218046</v>
      </c>
      <c r="J19" s="71">
        <f t="shared" si="0"/>
        <v>3.4444444444444446</v>
      </c>
      <c r="K19" s="72">
        <f t="shared" si="0"/>
        <v>3.2558139534883721</v>
      </c>
      <c r="L19" s="71">
        <f t="shared" si="0"/>
        <v>3.1496062992125986</v>
      </c>
      <c r="M19" s="73">
        <f t="shared" si="0"/>
        <v>3.2748091603053435</v>
      </c>
      <c r="N19" s="47">
        <f t="shared" si="0"/>
        <v>2.9743589743589745</v>
      </c>
      <c r="O19" s="47">
        <f>O18/O17</f>
        <v>3.0689655172413794</v>
      </c>
      <c r="P19" s="47">
        <f>P18/P17</f>
        <v>3.2407407407407409</v>
      </c>
      <c r="Q19" s="47">
        <v>3.2</v>
      </c>
    </row>
    <row r="20" spans="1:17" ht="30">
      <c r="A20" s="296"/>
      <c r="B20" s="159" t="s">
        <v>83</v>
      </c>
      <c r="C20" s="75">
        <v>1.9</v>
      </c>
      <c r="D20" s="55">
        <v>2</v>
      </c>
      <c r="E20" s="76">
        <v>2</v>
      </c>
      <c r="F20" s="53">
        <v>2.1</v>
      </c>
      <c r="G20" s="77">
        <v>2.2000000000000002</v>
      </c>
      <c r="H20" s="55">
        <v>2.2999999999999998</v>
      </c>
      <c r="I20" s="77">
        <v>2.4</v>
      </c>
      <c r="J20" s="53">
        <v>2.6</v>
      </c>
      <c r="K20" s="77">
        <v>2.6</v>
      </c>
      <c r="L20" s="78">
        <v>2.9</v>
      </c>
      <c r="M20" s="79">
        <v>3.1</v>
      </c>
      <c r="N20" s="54">
        <v>2.9</v>
      </c>
      <c r="O20" s="54">
        <v>3.1</v>
      </c>
      <c r="P20" s="54">
        <v>3.3</v>
      </c>
      <c r="Q20" s="54">
        <v>3.3</v>
      </c>
    </row>
    <row r="21" spans="1:17">
      <c r="A21" s="317" t="s">
        <v>37</v>
      </c>
      <c r="B21" s="65" t="s">
        <v>84</v>
      </c>
      <c r="C21" s="27">
        <v>96</v>
      </c>
      <c r="D21" s="28">
        <v>115</v>
      </c>
      <c r="E21" s="29">
        <v>111</v>
      </c>
      <c r="F21" s="28">
        <v>117</v>
      </c>
      <c r="G21" s="29">
        <v>122</v>
      </c>
      <c r="H21" s="28">
        <v>113</v>
      </c>
      <c r="I21" s="29">
        <v>109</v>
      </c>
      <c r="J21" s="28">
        <v>108</v>
      </c>
      <c r="K21" s="29">
        <v>108</v>
      </c>
      <c r="L21" s="23">
        <v>108</v>
      </c>
      <c r="M21" s="24">
        <v>102</v>
      </c>
      <c r="N21" s="41">
        <v>98</v>
      </c>
      <c r="O21" s="41">
        <v>96</v>
      </c>
      <c r="P21" s="41">
        <v>92</v>
      </c>
      <c r="Q21" s="41">
        <v>82</v>
      </c>
    </row>
    <row r="22" spans="1:17" ht="15" customHeight="1">
      <c r="A22" s="318"/>
      <c r="B22" s="67" t="s">
        <v>10</v>
      </c>
      <c r="C22" s="68">
        <v>301</v>
      </c>
      <c r="D22" s="34">
        <v>369</v>
      </c>
      <c r="E22" s="43">
        <v>365</v>
      </c>
      <c r="F22" s="34">
        <v>403</v>
      </c>
      <c r="G22" s="43">
        <v>400</v>
      </c>
      <c r="H22" s="34">
        <v>380</v>
      </c>
      <c r="I22" s="43">
        <v>384</v>
      </c>
      <c r="J22" s="34">
        <v>401</v>
      </c>
      <c r="K22" s="43">
        <v>398</v>
      </c>
      <c r="L22" s="23">
        <v>426</v>
      </c>
      <c r="M22" s="24">
        <v>402</v>
      </c>
      <c r="N22" s="24">
        <v>388</v>
      </c>
      <c r="O22" s="24">
        <v>370</v>
      </c>
      <c r="P22" s="24">
        <v>369</v>
      </c>
      <c r="Q22" s="24">
        <v>334</v>
      </c>
    </row>
    <row r="23" spans="1:17" ht="15" customHeight="1">
      <c r="A23" s="318"/>
      <c r="B23" s="69" t="s">
        <v>82</v>
      </c>
      <c r="C23" s="70">
        <f>C22/C21</f>
        <v>3.1354166666666665</v>
      </c>
      <c r="D23" s="71">
        <f t="shared" ref="D23:N23" si="1">D22/D21</f>
        <v>3.2086956521739132</v>
      </c>
      <c r="E23" s="72">
        <f t="shared" si="1"/>
        <v>3.2882882882882885</v>
      </c>
      <c r="F23" s="71">
        <f t="shared" si="1"/>
        <v>3.4444444444444446</v>
      </c>
      <c r="G23" s="72">
        <f t="shared" si="1"/>
        <v>3.278688524590164</v>
      </c>
      <c r="H23" s="71">
        <f t="shared" si="1"/>
        <v>3.3628318584070795</v>
      </c>
      <c r="I23" s="72">
        <f t="shared" si="1"/>
        <v>3.522935779816514</v>
      </c>
      <c r="J23" s="71">
        <f t="shared" si="1"/>
        <v>3.7129629629629628</v>
      </c>
      <c r="K23" s="72">
        <f t="shared" si="1"/>
        <v>3.6851851851851851</v>
      </c>
      <c r="L23" s="71">
        <f t="shared" si="1"/>
        <v>3.9444444444444446</v>
      </c>
      <c r="M23" s="73">
        <f t="shared" si="1"/>
        <v>3.9411764705882355</v>
      </c>
      <c r="N23" s="47">
        <f t="shared" si="1"/>
        <v>3.9591836734693877</v>
      </c>
      <c r="O23" s="47">
        <f>O22/O21</f>
        <v>3.8541666666666665</v>
      </c>
      <c r="P23" s="47">
        <f>P22/P21</f>
        <v>4.0108695652173916</v>
      </c>
      <c r="Q23" s="47">
        <v>4.0999999999999996</v>
      </c>
    </row>
    <row r="24" spans="1:17" ht="30">
      <c r="A24" s="296"/>
      <c r="B24" s="159" t="s">
        <v>83</v>
      </c>
      <c r="C24" s="75">
        <v>2.4</v>
      </c>
      <c r="D24" s="55">
        <v>2.7</v>
      </c>
      <c r="E24" s="77">
        <v>2.2999999999999998</v>
      </c>
      <c r="F24" s="55">
        <v>2.5</v>
      </c>
      <c r="G24" s="77">
        <v>2.2999999999999998</v>
      </c>
      <c r="H24" s="55">
        <v>2.4</v>
      </c>
      <c r="I24" s="77">
        <v>2.6</v>
      </c>
      <c r="J24" s="80">
        <v>2.7</v>
      </c>
      <c r="K24" s="77">
        <v>2.7</v>
      </c>
      <c r="L24" s="78">
        <v>3</v>
      </c>
      <c r="M24" s="79">
        <v>3</v>
      </c>
      <c r="N24" s="54">
        <v>3.1</v>
      </c>
      <c r="O24" s="54">
        <v>3</v>
      </c>
      <c r="P24" s="54">
        <v>3.2</v>
      </c>
      <c r="Q24" s="54">
        <v>3.3</v>
      </c>
    </row>
    <row r="25" spans="1:17">
      <c r="A25" s="317" t="s">
        <v>7</v>
      </c>
      <c r="B25" s="65" t="s">
        <v>84</v>
      </c>
      <c r="C25" s="27">
        <v>286</v>
      </c>
      <c r="D25" s="28">
        <v>348</v>
      </c>
      <c r="E25" s="29">
        <v>397</v>
      </c>
      <c r="F25" s="28">
        <v>439</v>
      </c>
      <c r="G25" s="29">
        <v>434</v>
      </c>
      <c r="H25" s="28">
        <v>424</v>
      </c>
      <c r="I25" s="29">
        <v>421</v>
      </c>
      <c r="J25" s="28">
        <v>494</v>
      </c>
      <c r="K25" s="29">
        <v>387</v>
      </c>
      <c r="L25" s="23">
        <v>377</v>
      </c>
      <c r="M25" s="24">
        <v>376</v>
      </c>
      <c r="N25" s="41">
        <v>379</v>
      </c>
      <c r="O25" s="41">
        <v>364</v>
      </c>
      <c r="P25" s="41">
        <v>358</v>
      </c>
      <c r="Q25" s="41">
        <v>338</v>
      </c>
    </row>
    <row r="26" spans="1:17" ht="15" customHeight="1">
      <c r="A26" s="318"/>
      <c r="B26" s="67" t="s">
        <v>10</v>
      </c>
      <c r="C26" s="68">
        <v>747</v>
      </c>
      <c r="D26" s="34">
        <v>859</v>
      </c>
      <c r="E26" s="43">
        <v>1011</v>
      </c>
      <c r="F26" s="34">
        <v>1155</v>
      </c>
      <c r="G26" s="43">
        <v>1150</v>
      </c>
      <c r="H26" s="34">
        <v>1124</v>
      </c>
      <c r="I26" s="43">
        <v>1111</v>
      </c>
      <c r="J26" s="34">
        <v>1159</v>
      </c>
      <c r="K26" s="43">
        <v>1112</v>
      </c>
      <c r="L26" s="23">
        <v>1231</v>
      </c>
      <c r="M26" s="24">
        <v>1274</v>
      </c>
      <c r="N26" s="24">
        <v>1208</v>
      </c>
      <c r="O26" s="24">
        <v>1165</v>
      </c>
      <c r="P26" s="24">
        <v>1206</v>
      </c>
      <c r="Q26" s="24">
        <v>1188</v>
      </c>
    </row>
    <row r="27" spans="1:17" ht="15" customHeight="1">
      <c r="A27" s="318"/>
      <c r="B27" s="69" t="s">
        <v>82</v>
      </c>
      <c r="C27" s="70">
        <f>C26/C25</f>
        <v>2.6118881118881121</v>
      </c>
      <c r="D27" s="71">
        <f t="shared" ref="D27:N27" si="2">D26/D25</f>
        <v>2.4683908045977012</v>
      </c>
      <c r="E27" s="72">
        <f t="shared" si="2"/>
        <v>2.5465994962216625</v>
      </c>
      <c r="F27" s="71">
        <f t="shared" si="2"/>
        <v>2.630979498861048</v>
      </c>
      <c r="G27" s="72">
        <f t="shared" si="2"/>
        <v>2.6497695852534564</v>
      </c>
      <c r="H27" s="71">
        <f t="shared" si="2"/>
        <v>2.6509433962264151</v>
      </c>
      <c r="I27" s="72">
        <f t="shared" si="2"/>
        <v>2.63895486935867</v>
      </c>
      <c r="J27" s="71">
        <f t="shared" si="2"/>
        <v>2.3461538461538463</v>
      </c>
      <c r="K27" s="72">
        <f t="shared" si="2"/>
        <v>2.8733850129198966</v>
      </c>
      <c r="L27" s="71">
        <f t="shared" si="2"/>
        <v>3.2652519893899203</v>
      </c>
      <c r="M27" s="73">
        <f t="shared" si="2"/>
        <v>3.3882978723404253</v>
      </c>
      <c r="N27" s="47">
        <f t="shared" si="2"/>
        <v>3.187335092348285</v>
      </c>
      <c r="O27" s="47">
        <f>O26/O25</f>
        <v>3.2005494505494507</v>
      </c>
      <c r="P27" s="47">
        <f>P26/P25</f>
        <v>3.3687150837988828</v>
      </c>
      <c r="Q27" s="47">
        <v>3.5</v>
      </c>
    </row>
    <row r="28" spans="1:17" ht="30">
      <c r="A28" s="296"/>
      <c r="B28" s="159" t="s">
        <v>83</v>
      </c>
      <c r="C28" s="75">
        <v>2</v>
      </c>
      <c r="D28" s="55">
        <v>2</v>
      </c>
      <c r="E28" s="77">
        <v>2.2999999999999998</v>
      </c>
      <c r="F28" s="55">
        <v>2.4</v>
      </c>
      <c r="G28" s="77">
        <v>2.4</v>
      </c>
      <c r="H28" s="55">
        <v>2.4</v>
      </c>
      <c r="I28" s="77">
        <v>2.4</v>
      </c>
      <c r="J28" s="80">
        <v>2.2000000000000002</v>
      </c>
      <c r="K28" s="77">
        <v>2.7</v>
      </c>
      <c r="L28" s="78">
        <v>3.2</v>
      </c>
      <c r="M28" s="79">
        <v>3.4</v>
      </c>
      <c r="N28" s="54">
        <v>3.3</v>
      </c>
      <c r="O28" s="54">
        <v>3.3</v>
      </c>
      <c r="P28" s="54">
        <v>3.5</v>
      </c>
      <c r="Q28" s="54">
        <v>3.8</v>
      </c>
    </row>
    <row r="29" spans="1:17">
      <c r="A29" s="317" t="s">
        <v>36</v>
      </c>
      <c r="B29" s="65" t="s">
        <v>84</v>
      </c>
      <c r="C29" s="27">
        <v>79</v>
      </c>
      <c r="D29" s="28">
        <v>93</v>
      </c>
      <c r="E29" s="29">
        <v>94</v>
      </c>
      <c r="F29" s="28">
        <v>96</v>
      </c>
      <c r="G29" s="29">
        <v>92</v>
      </c>
      <c r="H29" s="28">
        <v>82</v>
      </c>
      <c r="I29" s="29">
        <v>78</v>
      </c>
      <c r="J29" s="28">
        <v>76</v>
      </c>
      <c r="K29" s="29">
        <v>76</v>
      </c>
      <c r="L29" s="23">
        <v>71</v>
      </c>
      <c r="M29" s="24">
        <v>70</v>
      </c>
      <c r="N29" s="41">
        <v>78</v>
      </c>
      <c r="O29" s="41">
        <v>76</v>
      </c>
      <c r="P29" s="41">
        <v>78</v>
      </c>
      <c r="Q29" s="41">
        <v>81</v>
      </c>
    </row>
    <row r="30" spans="1:17">
      <c r="A30" s="318"/>
      <c r="B30" s="67" t="s">
        <v>10</v>
      </c>
      <c r="C30" s="68">
        <v>306</v>
      </c>
      <c r="D30" s="34">
        <v>376</v>
      </c>
      <c r="E30" s="43">
        <v>415</v>
      </c>
      <c r="F30" s="34">
        <v>395</v>
      </c>
      <c r="G30" s="43">
        <v>391</v>
      </c>
      <c r="H30" s="34">
        <v>342</v>
      </c>
      <c r="I30" s="43">
        <v>309</v>
      </c>
      <c r="J30" s="34">
        <v>299</v>
      </c>
      <c r="K30" s="43">
        <v>283</v>
      </c>
      <c r="L30" s="23">
        <v>262</v>
      </c>
      <c r="M30" s="24">
        <v>266</v>
      </c>
      <c r="N30" s="24">
        <v>279</v>
      </c>
      <c r="O30" s="24">
        <v>243</v>
      </c>
      <c r="P30" s="24">
        <v>273</v>
      </c>
      <c r="Q30" s="24">
        <v>289</v>
      </c>
    </row>
    <row r="31" spans="1:17">
      <c r="A31" s="318"/>
      <c r="B31" s="69" t="s">
        <v>82</v>
      </c>
      <c r="C31" s="70">
        <f>C30/C29</f>
        <v>3.8734177215189876</v>
      </c>
      <c r="D31" s="71">
        <f t="shared" ref="D31:N31" si="3">D30/D29</f>
        <v>4.043010752688172</v>
      </c>
      <c r="E31" s="72">
        <f t="shared" si="3"/>
        <v>4.4148936170212769</v>
      </c>
      <c r="F31" s="71">
        <f t="shared" si="3"/>
        <v>4.114583333333333</v>
      </c>
      <c r="G31" s="72">
        <f t="shared" si="3"/>
        <v>4.25</v>
      </c>
      <c r="H31" s="71">
        <f t="shared" si="3"/>
        <v>4.1707317073170733</v>
      </c>
      <c r="I31" s="72">
        <f t="shared" si="3"/>
        <v>3.9615384615384617</v>
      </c>
      <c r="J31" s="71">
        <f t="shared" si="3"/>
        <v>3.9342105263157894</v>
      </c>
      <c r="K31" s="72">
        <f t="shared" si="3"/>
        <v>3.7236842105263159</v>
      </c>
      <c r="L31" s="71">
        <f t="shared" si="3"/>
        <v>3.6901408450704225</v>
      </c>
      <c r="M31" s="73">
        <f t="shared" si="3"/>
        <v>3.8</v>
      </c>
      <c r="N31" s="47">
        <f t="shared" si="3"/>
        <v>3.5769230769230771</v>
      </c>
      <c r="O31" s="47">
        <f>O30/O29</f>
        <v>3.1973684210526314</v>
      </c>
      <c r="P31" s="47">
        <f>P30/P29</f>
        <v>3.5</v>
      </c>
      <c r="Q31" s="47">
        <v>3.6</v>
      </c>
    </row>
    <row r="32" spans="1:17" ht="30.75" thickBot="1">
      <c r="A32" s="319"/>
      <c r="B32" s="160" t="s">
        <v>83</v>
      </c>
      <c r="C32" s="81">
        <v>3.3</v>
      </c>
      <c r="D32" s="61">
        <v>3.2</v>
      </c>
      <c r="E32" s="82">
        <v>3.5</v>
      </c>
      <c r="F32" s="61">
        <v>3.4</v>
      </c>
      <c r="G32" s="82">
        <v>3.6</v>
      </c>
      <c r="H32" s="61">
        <v>3.4</v>
      </c>
      <c r="I32" s="82">
        <v>3.4</v>
      </c>
      <c r="J32" s="83">
        <v>3.5</v>
      </c>
      <c r="K32" s="82">
        <v>3.4</v>
      </c>
      <c r="L32" s="84">
        <v>3.5</v>
      </c>
      <c r="M32" s="85">
        <v>3.5</v>
      </c>
      <c r="N32" s="62">
        <v>3.4</v>
      </c>
      <c r="O32" s="62">
        <v>3.4</v>
      </c>
      <c r="P32" s="62">
        <v>3.4</v>
      </c>
      <c r="Q32" s="62">
        <v>3.4</v>
      </c>
    </row>
    <row r="33" spans="1:17" ht="15.75" thickTop="1">
      <c r="A33" s="323" t="s">
        <v>4</v>
      </c>
      <c r="B33" s="67" t="s">
        <v>84</v>
      </c>
      <c r="C33" s="42">
        <v>2862</v>
      </c>
      <c r="D33" s="34">
        <v>3094</v>
      </c>
      <c r="E33" s="43">
        <v>3092</v>
      </c>
      <c r="F33" s="34">
        <v>3106</v>
      </c>
      <c r="G33" s="43">
        <v>3161</v>
      </c>
      <c r="H33" s="34">
        <v>2970</v>
      </c>
      <c r="I33" s="43">
        <v>2930</v>
      </c>
      <c r="J33" s="34">
        <v>2966</v>
      </c>
      <c r="K33" s="43">
        <v>2817</v>
      </c>
      <c r="L33" s="23">
        <v>2874</v>
      </c>
      <c r="M33" s="24">
        <v>2870</v>
      </c>
      <c r="N33" s="63">
        <v>2820</v>
      </c>
      <c r="O33" s="63">
        <v>2798</v>
      </c>
      <c r="P33" s="63">
        <v>2755</v>
      </c>
      <c r="Q33" s="63">
        <v>2701</v>
      </c>
    </row>
    <row r="34" spans="1:17" ht="15" customHeight="1">
      <c r="A34" s="318"/>
      <c r="B34" s="67" t="s">
        <v>10</v>
      </c>
      <c r="C34" s="68">
        <v>8069</v>
      </c>
      <c r="D34" s="34">
        <v>9068</v>
      </c>
      <c r="E34" s="43">
        <v>9566</v>
      </c>
      <c r="F34" s="34">
        <v>9737</v>
      </c>
      <c r="G34" s="43">
        <v>9717</v>
      </c>
      <c r="H34" s="34">
        <v>9680</v>
      </c>
      <c r="I34" s="43">
        <v>9884</v>
      </c>
      <c r="J34" s="34">
        <v>10451</v>
      </c>
      <c r="K34" s="43">
        <v>10493</v>
      </c>
      <c r="L34" s="23">
        <v>10853</v>
      </c>
      <c r="M34" s="24">
        <v>11103</v>
      </c>
      <c r="N34" s="24">
        <v>10780</v>
      </c>
      <c r="O34" s="24">
        <v>10750</v>
      </c>
      <c r="P34" s="24">
        <v>11038</v>
      </c>
      <c r="Q34" s="24">
        <v>10984</v>
      </c>
    </row>
    <row r="35" spans="1:17" ht="15" customHeight="1">
      <c r="A35" s="318"/>
      <c r="B35" s="69" t="s">
        <v>82</v>
      </c>
      <c r="C35" s="86">
        <f>C34/C33</f>
        <v>2.8193570929419987</v>
      </c>
      <c r="D35" s="87">
        <f t="shared" ref="D35:N35" si="4">D34/D33</f>
        <v>2.9308338720103424</v>
      </c>
      <c r="E35" s="88">
        <f t="shared" si="4"/>
        <v>3.09379042690815</v>
      </c>
      <c r="F35" s="87">
        <f t="shared" si="4"/>
        <v>3.1349001931745009</v>
      </c>
      <c r="G35" s="88">
        <f t="shared" si="4"/>
        <v>3.0740272065801961</v>
      </c>
      <c r="H35" s="87">
        <f t="shared" si="4"/>
        <v>3.2592592592592591</v>
      </c>
      <c r="I35" s="88">
        <f t="shared" si="4"/>
        <v>3.3733788395904436</v>
      </c>
      <c r="J35" s="87">
        <f t="shared" si="4"/>
        <v>3.5236008091705999</v>
      </c>
      <c r="K35" s="88">
        <f t="shared" si="4"/>
        <v>3.7248846290379838</v>
      </c>
      <c r="L35" s="87">
        <f t="shared" si="4"/>
        <v>3.7762700069589421</v>
      </c>
      <c r="M35" s="89">
        <f t="shared" si="4"/>
        <v>3.8686411149825783</v>
      </c>
      <c r="N35" s="47">
        <f t="shared" si="4"/>
        <v>3.8226950354609928</v>
      </c>
      <c r="O35" s="47">
        <f>O34/O33</f>
        <v>3.8420300214438883</v>
      </c>
      <c r="P35" s="47">
        <f>P34/P33</f>
        <v>4.0065335753176043</v>
      </c>
      <c r="Q35" s="47">
        <v>4.0999999999999996</v>
      </c>
    </row>
    <row r="36" spans="1:17" ht="30">
      <c r="A36" s="296"/>
      <c r="B36" s="159" t="s">
        <v>83</v>
      </c>
      <c r="C36" s="75">
        <v>2.2000000000000002</v>
      </c>
      <c r="D36" s="53">
        <v>2.2999999999999998</v>
      </c>
      <c r="E36" s="76">
        <v>1.9</v>
      </c>
      <c r="F36" s="80">
        <v>2.1</v>
      </c>
      <c r="G36" s="90">
        <v>2</v>
      </c>
      <c r="H36" s="53">
        <v>2.2000000000000002</v>
      </c>
      <c r="I36" s="76">
        <v>2.2999999999999998</v>
      </c>
      <c r="J36" s="53">
        <v>2.4</v>
      </c>
      <c r="K36" s="76">
        <v>2.6</v>
      </c>
      <c r="L36" s="91">
        <v>2.8</v>
      </c>
      <c r="M36" s="92">
        <v>2.9</v>
      </c>
      <c r="N36" s="64">
        <v>2.9</v>
      </c>
      <c r="O36" s="64">
        <v>3</v>
      </c>
      <c r="P36" s="64">
        <v>3.2</v>
      </c>
      <c r="Q36" s="64">
        <v>3.3</v>
      </c>
    </row>
    <row r="37" spans="1:17">
      <c r="C37" s="6"/>
      <c r="L37" s="6"/>
    </row>
    <row r="39" spans="1:17">
      <c r="A39" s="304" t="s">
        <v>6</v>
      </c>
      <c r="B39" s="304"/>
      <c r="C39" s="304"/>
      <c r="D39" s="304"/>
      <c r="E39" s="304"/>
      <c r="F39" s="304"/>
      <c r="G39" s="304"/>
      <c r="H39" s="304"/>
      <c r="I39" s="304"/>
      <c r="J39" s="304"/>
      <c r="K39" s="304"/>
      <c r="L39" s="304"/>
      <c r="M39" s="304"/>
      <c r="N39" s="304"/>
      <c r="O39" s="304"/>
      <c r="P39" s="304"/>
      <c r="Q39" s="304"/>
    </row>
    <row r="40" spans="1:17" ht="15" customHeight="1">
      <c r="A40" s="303" t="s">
        <v>40</v>
      </c>
      <c r="B40" s="303"/>
      <c r="C40" s="303"/>
      <c r="D40" s="303"/>
      <c r="E40" s="303"/>
      <c r="F40" s="303"/>
      <c r="G40" s="303"/>
      <c r="H40" s="303"/>
      <c r="I40" s="303"/>
      <c r="J40" s="303"/>
      <c r="K40" s="303"/>
      <c r="L40" s="303"/>
      <c r="M40" s="303"/>
      <c r="N40" s="303"/>
      <c r="O40" s="303"/>
      <c r="P40" s="303"/>
      <c r="Q40" s="303"/>
    </row>
    <row r="41" spans="1:17">
      <c r="A41" s="303"/>
      <c r="B41" s="303"/>
      <c r="C41" s="303"/>
      <c r="D41" s="303"/>
      <c r="E41" s="303"/>
      <c r="F41" s="303"/>
      <c r="G41" s="303"/>
      <c r="H41" s="303"/>
      <c r="I41" s="303"/>
      <c r="J41" s="303"/>
      <c r="K41" s="303"/>
      <c r="L41" s="303"/>
      <c r="M41" s="303"/>
      <c r="N41" s="303"/>
      <c r="O41" s="303"/>
      <c r="P41" s="303"/>
      <c r="Q41" s="303"/>
    </row>
    <row r="42" spans="1:17">
      <c r="A42" s="303"/>
      <c r="B42" s="303"/>
      <c r="C42" s="303"/>
      <c r="D42" s="303"/>
      <c r="E42" s="303"/>
      <c r="F42" s="303"/>
      <c r="G42" s="303"/>
      <c r="H42" s="303"/>
      <c r="I42" s="303"/>
      <c r="J42" s="303"/>
      <c r="K42" s="303"/>
      <c r="L42" s="303"/>
      <c r="M42" s="303"/>
      <c r="N42" s="303"/>
      <c r="O42" s="303"/>
      <c r="P42" s="303"/>
      <c r="Q42" s="303"/>
    </row>
    <row r="43" spans="1:17">
      <c r="A43" s="303"/>
      <c r="B43" s="303"/>
      <c r="C43" s="303"/>
      <c r="D43" s="303"/>
      <c r="E43" s="303"/>
      <c r="F43" s="303"/>
      <c r="G43" s="303"/>
      <c r="H43" s="303"/>
      <c r="I43" s="303"/>
      <c r="J43" s="303"/>
      <c r="K43" s="303"/>
      <c r="L43" s="303"/>
      <c r="M43" s="303"/>
      <c r="N43" s="303"/>
      <c r="O43" s="303"/>
      <c r="P43" s="303"/>
      <c r="Q43" s="303"/>
    </row>
    <row r="44" spans="1:17">
      <c r="A44" s="303"/>
      <c r="B44" s="303"/>
      <c r="C44" s="303"/>
      <c r="D44" s="303"/>
      <c r="E44" s="303"/>
      <c r="F44" s="303"/>
      <c r="G44" s="303"/>
      <c r="H44" s="303"/>
      <c r="I44" s="303"/>
      <c r="J44" s="303"/>
      <c r="K44" s="303"/>
      <c r="L44" s="303"/>
      <c r="M44" s="303"/>
      <c r="N44" s="303"/>
      <c r="O44" s="303"/>
      <c r="P44" s="303"/>
      <c r="Q44" s="303"/>
    </row>
    <row r="45" spans="1:17">
      <c r="A45" s="303"/>
      <c r="B45" s="303"/>
      <c r="C45" s="303"/>
      <c r="D45" s="303"/>
      <c r="E45" s="303"/>
      <c r="F45" s="303"/>
      <c r="G45" s="303"/>
      <c r="H45" s="303"/>
      <c r="I45" s="303"/>
      <c r="J45" s="303"/>
      <c r="K45" s="303"/>
      <c r="L45" s="303"/>
      <c r="M45" s="303"/>
      <c r="N45" s="303"/>
      <c r="O45" s="303"/>
      <c r="P45" s="303"/>
      <c r="Q45" s="303"/>
    </row>
    <row r="46" spans="1:17">
      <c r="A46" s="303"/>
      <c r="B46" s="303"/>
      <c r="C46" s="303"/>
      <c r="D46" s="303"/>
      <c r="E46" s="303"/>
      <c r="F46" s="303"/>
      <c r="G46" s="303"/>
      <c r="H46" s="303"/>
      <c r="I46" s="303"/>
      <c r="J46" s="303"/>
      <c r="K46" s="303"/>
      <c r="L46" s="303"/>
      <c r="M46" s="303"/>
      <c r="N46" s="303"/>
      <c r="O46" s="303"/>
      <c r="P46" s="303"/>
      <c r="Q46" s="303"/>
    </row>
    <row r="47" spans="1:17">
      <c r="A47" s="303"/>
      <c r="B47" s="303"/>
      <c r="C47" s="303"/>
      <c r="D47" s="303"/>
      <c r="E47" s="303"/>
      <c r="F47" s="303"/>
      <c r="G47" s="303"/>
      <c r="H47" s="303"/>
      <c r="I47" s="303"/>
      <c r="J47" s="303"/>
      <c r="K47" s="303"/>
      <c r="L47" s="303"/>
      <c r="M47" s="303"/>
      <c r="N47" s="303"/>
      <c r="O47" s="303"/>
      <c r="P47" s="303"/>
      <c r="Q47" s="303"/>
    </row>
    <row r="49" spans="1:2">
      <c r="A49" s="9" t="s">
        <v>29</v>
      </c>
    </row>
    <row r="51" spans="1:2" ht="16.5">
      <c r="B51" s="222"/>
    </row>
  </sheetData>
  <mergeCells count="15">
    <mergeCell ref="A40:Q47"/>
    <mergeCell ref="A4:Q7"/>
    <mergeCell ref="A3:Q3"/>
    <mergeCell ref="A1:Q1"/>
    <mergeCell ref="A39:Q39"/>
    <mergeCell ref="A15:Q15"/>
    <mergeCell ref="A13:Q13"/>
    <mergeCell ref="A9:Q12"/>
    <mergeCell ref="A8:Q8"/>
    <mergeCell ref="A17:A20"/>
    <mergeCell ref="A21:A24"/>
    <mergeCell ref="A25:A28"/>
    <mergeCell ref="A29:A32"/>
    <mergeCell ref="A33:A36"/>
    <mergeCell ref="A16:B16"/>
  </mergeCells>
  <hyperlinks>
    <hyperlink ref="A49" location="Titelseite!A1" display="zurück zum Inhaltsverzeichnis" xr:uid="{00000000-0004-0000-0500-000000000000}"/>
  </hyperlinks>
  <pageMargins left="0.7" right="0.7" top="0.78740157499999996" bottom="0.78740157499999996"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1"/>
  <sheetViews>
    <sheetView zoomScaleNormal="100" workbookViewId="0">
      <selection sqref="A1:AD1"/>
    </sheetView>
  </sheetViews>
  <sheetFormatPr baseColWidth="10" defaultRowHeight="15"/>
  <cols>
    <col min="2" max="2" width="32.140625" customWidth="1"/>
    <col min="3" max="20" width="9.7109375" hidden="1" customWidth="1"/>
    <col min="21" max="64" width="9.7109375" customWidth="1"/>
  </cols>
  <sheetData>
    <row r="1" spans="1:30" ht="18.75">
      <c r="A1" s="309" t="s">
        <v>100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row>
    <row r="2" spans="1:30">
      <c r="A2" s="10"/>
      <c r="B2" s="10"/>
      <c r="C2" s="10"/>
      <c r="D2" s="10"/>
      <c r="E2" s="10"/>
      <c r="F2" s="10"/>
      <c r="G2" s="10"/>
      <c r="H2" s="10"/>
      <c r="I2" s="10"/>
      <c r="J2" s="10"/>
      <c r="K2" s="10"/>
      <c r="L2" s="10"/>
      <c r="M2" s="10"/>
      <c r="N2" s="10"/>
      <c r="O2" s="10"/>
      <c r="P2" s="10"/>
      <c r="Q2" s="10"/>
      <c r="R2" s="10"/>
      <c r="S2" s="10"/>
      <c r="T2" s="10"/>
      <c r="U2" s="4"/>
    </row>
    <row r="3" spans="1:30" ht="15.7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row>
    <row r="4" spans="1:30" ht="15" customHeight="1">
      <c r="A4" s="303" t="s">
        <v>55</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30">
      <c r="A5" s="303"/>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row>
    <row r="6" spans="1:30">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row>
    <row r="7" spans="1:30">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row>
    <row r="8" spans="1:30" ht="15.75">
      <c r="A8" s="288" t="s">
        <v>2</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row>
    <row r="9" spans="1:30" ht="15" customHeight="1">
      <c r="A9" s="303" t="s">
        <v>54</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row>
    <row r="10" spans="1:30">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row>
    <row r="11" spans="1:30">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row>
    <row r="12" spans="1:30">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row>
    <row r="13" spans="1:30" ht="15.75">
      <c r="A13" s="288" t="s">
        <v>3</v>
      </c>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row>
    <row r="14" spans="1:30">
      <c r="U14" s="4"/>
    </row>
    <row r="15" spans="1:30">
      <c r="A15" s="2" t="s">
        <v>85</v>
      </c>
      <c r="B15" s="2"/>
      <c r="C15" s="8"/>
      <c r="D15" s="8"/>
      <c r="E15" s="8"/>
      <c r="F15" s="8"/>
      <c r="G15" s="1"/>
      <c r="H15" s="1"/>
      <c r="I15" s="215"/>
      <c r="J15" s="215"/>
      <c r="K15" s="215"/>
      <c r="L15" s="215"/>
      <c r="M15" s="215"/>
      <c r="N15" s="215"/>
      <c r="O15" s="215"/>
      <c r="P15" s="215"/>
      <c r="Q15" s="215"/>
      <c r="R15" s="215"/>
      <c r="S15" s="215"/>
      <c r="T15" s="215"/>
      <c r="U15" s="215"/>
      <c r="V15" s="215"/>
      <c r="W15" s="326"/>
      <c r="X15" s="326"/>
      <c r="Y15" s="326"/>
      <c r="Z15" s="326"/>
      <c r="AA15" s="326"/>
      <c r="AB15" s="326"/>
      <c r="AC15" s="326"/>
      <c r="AD15" s="326"/>
    </row>
    <row r="16" spans="1:30">
      <c r="A16" s="289"/>
      <c r="B16" s="320"/>
      <c r="C16" s="285">
        <v>2012</v>
      </c>
      <c r="D16" s="291"/>
      <c r="E16" s="285">
        <v>2013</v>
      </c>
      <c r="F16" s="286"/>
      <c r="G16" s="291">
        <v>2014</v>
      </c>
      <c r="H16" s="291"/>
      <c r="I16" s="285">
        <v>2015</v>
      </c>
      <c r="J16" s="286"/>
      <c r="K16" s="291">
        <v>2016</v>
      </c>
      <c r="L16" s="291"/>
      <c r="M16" s="285">
        <v>2017</v>
      </c>
      <c r="N16" s="286"/>
      <c r="O16" s="291">
        <v>2018</v>
      </c>
      <c r="P16" s="291"/>
      <c r="Q16" s="285">
        <v>2019</v>
      </c>
      <c r="R16" s="286"/>
      <c r="S16" s="291">
        <v>2020</v>
      </c>
      <c r="T16" s="286"/>
      <c r="U16" s="291">
        <v>2021</v>
      </c>
      <c r="V16" s="286"/>
      <c r="W16" s="291">
        <v>2022</v>
      </c>
      <c r="X16" s="286"/>
      <c r="Y16" s="291">
        <v>2023</v>
      </c>
      <c r="Z16" s="286"/>
      <c r="AA16" s="291">
        <v>2024</v>
      </c>
      <c r="AB16" s="286"/>
      <c r="AC16" s="291">
        <v>2025</v>
      </c>
      <c r="AD16" s="286"/>
    </row>
    <row r="17" spans="1:30" ht="30">
      <c r="A17" s="329"/>
      <c r="B17" s="330"/>
      <c r="C17" s="93" t="s">
        <v>74</v>
      </c>
      <c r="D17" s="94" t="s">
        <v>30</v>
      </c>
      <c r="E17" s="93" t="s">
        <v>74</v>
      </c>
      <c r="F17" s="94" t="s">
        <v>30</v>
      </c>
      <c r="G17" s="93" t="s">
        <v>74</v>
      </c>
      <c r="H17" s="94" t="s">
        <v>30</v>
      </c>
      <c r="I17" s="93" t="s">
        <v>74</v>
      </c>
      <c r="J17" s="94" t="s">
        <v>30</v>
      </c>
      <c r="K17" s="93" t="s">
        <v>74</v>
      </c>
      <c r="L17" s="94" t="s">
        <v>30</v>
      </c>
      <c r="M17" s="93" t="s">
        <v>74</v>
      </c>
      <c r="N17" s="94" t="s">
        <v>30</v>
      </c>
      <c r="O17" s="93" t="s">
        <v>74</v>
      </c>
      <c r="P17" s="94" t="s">
        <v>30</v>
      </c>
      <c r="Q17" s="93" t="s">
        <v>74</v>
      </c>
      <c r="R17" s="94" t="s">
        <v>30</v>
      </c>
      <c r="S17" s="93" t="s">
        <v>74</v>
      </c>
      <c r="T17" s="125" t="s">
        <v>30</v>
      </c>
      <c r="U17" s="93" t="s">
        <v>74</v>
      </c>
      <c r="V17" s="125" t="s">
        <v>30</v>
      </c>
      <c r="W17" s="93" t="s">
        <v>74</v>
      </c>
      <c r="X17" s="125" t="s">
        <v>30</v>
      </c>
      <c r="Y17" s="93" t="s">
        <v>74</v>
      </c>
      <c r="Z17" s="125" t="s">
        <v>30</v>
      </c>
      <c r="AA17" s="93" t="s">
        <v>74</v>
      </c>
      <c r="AB17" s="125" t="s">
        <v>30</v>
      </c>
      <c r="AC17" s="93" t="s">
        <v>74</v>
      </c>
      <c r="AD17" s="125" t="s">
        <v>30</v>
      </c>
    </row>
    <row r="18" spans="1:30" ht="20.100000000000001" customHeight="1">
      <c r="A18" s="318" t="s">
        <v>33</v>
      </c>
      <c r="B18" s="162" t="s">
        <v>10</v>
      </c>
      <c r="C18" s="31">
        <v>12622</v>
      </c>
      <c r="D18" s="127">
        <v>100</v>
      </c>
      <c r="E18" s="31">
        <v>12752</v>
      </c>
      <c r="F18" s="128">
        <v>100</v>
      </c>
      <c r="G18" s="32">
        <v>13024</v>
      </c>
      <c r="H18" s="128">
        <v>100</v>
      </c>
      <c r="I18" s="31">
        <v>13150</v>
      </c>
      <c r="J18" s="128">
        <v>100</v>
      </c>
      <c r="K18" s="95">
        <v>13293</v>
      </c>
      <c r="L18" s="128">
        <v>100</v>
      </c>
      <c r="M18" s="31">
        <v>13370</v>
      </c>
      <c r="N18" s="128">
        <v>100</v>
      </c>
      <c r="O18" s="32">
        <v>13475</v>
      </c>
      <c r="P18" s="128">
        <v>100</v>
      </c>
      <c r="Q18" s="31">
        <v>13487</v>
      </c>
      <c r="R18" s="128">
        <v>100</v>
      </c>
      <c r="S18" s="32">
        <v>13648</v>
      </c>
      <c r="T18" s="128">
        <v>100</v>
      </c>
      <c r="U18" s="32">
        <v>13500</v>
      </c>
      <c r="V18" s="128">
        <v>100</v>
      </c>
      <c r="W18" s="32">
        <v>13608</v>
      </c>
      <c r="X18" s="128">
        <v>100</v>
      </c>
      <c r="Y18" s="32">
        <v>13644</v>
      </c>
      <c r="Z18" s="128">
        <v>100</v>
      </c>
      <c r="AA18" s="32">
        <v>13646</v>
      </c>
      <c r="AB18" s="128">
        <v>100</v>
      </c>
      <c r="AC18" s="32">
        <v>13342</v>
      </c>
      <c r="AD18" s="128">
        <v>100</v>
      </c>
    </row>
    <row r="19" spans="1:30" ht="20.100000000000001" customHeight="1">
      <c r="A19" s="318"/>
      <c r="B19" s="163" t="s">
        <v>31</v>
      </c>
      <c r="C19" s="96">
        <v>0</v>
      </c>
      <c r="D19" s="97">
        <v>0</v>
      </c>
      <c r="E19" s="98">
        <v>148</v>
      </c>
      <c r="F19" s="99">
        <f>E19/E18*100</f>
        <v>1.1606022584692597</v>
      </c>
      <c r="G19" s="100">
        <v>141</v>
      </c>
      <c r="H19" s="101">
        <f>G19/G18*100</f>
        <v>1.0826167076167075</v>
      </c>
      <c r="I19" s="98">
        <v>159</v>
      </c>
      <c r="J19" s="99">
        <f>I19/I18*100</f>
        <v>1.209125475285171</v>
      </c>
      <c r="K19" s="102">
        <v>173</v>
      </c>
      <c r="L19" s="101">
        <f>K19/K18*100</f>
        <v>1.301436846460543</v>
      </c>
      <c r="M19" s="19">
        <v>177</v>
      </c>
      <c r="N19" s="99">
        <f>M19/M18*100</f>
        <v>1.323859386686612</v>
      </c>
      <c r="O19" s="103">
        <v>181</v>
      </c>
      <c r="P19" s="101">
        <f>O19/O18*100</f>
        <v>1.3432282003710576</v>
      </c>
      <c r="Q19" s="104">
        <v>220</v>
      </c>
      <c r="R19" s="99">
        <f>Q19/Q18*100</f>
        <v>1.6312004152146513</v>
      </c>
      <c r="S19" s="103">
        <v>236</v>
      </c>
      <c r="T19" s="99">
        <f>S19/S18*100</f>
        <v>1.7291910902696366</v>
      </c>
      <c r="U19" s="103">
        <v>256</v>
      </c>
      <c r="V19" s="99">
        <f>U19/U18*100</f>
        <v>1.8962962962962964</v>
      </c>
      <c r="W19" s="103">
        <v>276</v>
      </c>
      <c r="X19" s="99">
        <f>W19/W18*100</f>
        <v>2.0282186948853616</v>
      </c>
      <c r="Y19" s="103">
        <v>276</v>
      </c>
      <c r="Z19" s="99">
        <f>Y19/Y18*100</f>
        <v>2.0228671943711523</v>
      </c>
      <c r="AA19" s="103">
        <v>302</v>
      </c>
      <c r="AB19" s="99">
        <f>AA19/AA18*100</f>
        <v>2.2131027407298842</v>
      </c>
      <c r="AC19" s="103">
        <v>312</v>
      </c>
      <c r="AD19" s="99">
        <f>AC19/AC18*100</f>
        <v>2.3384799880077951</v>
      </c>
    </row>
    <row r="20" spans="1:30" ht="20.100000000000001" customHeight="1">
      <c r="A20" s="317" t="s">
        <v>37</v>
      </c>
      <c r="B20" s="162" t="s">
        <v>10</v>
      </c>
      <c r="C20" s="27">
        <v>6814</v>
      </c>
      <c r="D20" s="128">
        <v>100</v>
      </c>
      <c r="E20" s="16">
        <v>7091</v>
      </c>
      <c r="F20" s="128">
        <v>100</v>
      </c>
      <c r="G20" s="18">
        <v>7258</v>
      </c>
      <c r="H20" s="128">
        <v>100</v>
      </c>
      <c r="I20" s="16">
        <v>7514</v>
      </c>
      <c r="J20" s="128">
        <v>100</v>
      </c>
      <c r="K20" s="105">
        <v>7629</v>
      </c>
      <c r="L20" s="128">
        <v>100</v>
      </c>
      <c r="M20" s="27">
        <v>7686</v>
      </c>
      <c r="N20" s="128">
        <v>100</v>
      </c>
      <c r="O20" s="18">
        <v>7875</v>
      </c>
      <c r="P20" s="128">
        <v>100</v>
      </c>
      <c r="Q20" s="16">
        <v>8052</v>
      </c>
      <c r="R20" s="128">
        <v>100</v>
      </c>
      <c r="S20" s="18">
        <v>8050</v>
      </c>
      <c r="T20" s="128">
        <v>100</v>
      </c>
      <c r="U20" s="18">
        <v>7960</v>
      </c>
      <c r="V20" s="128">
        <v>100</v>
      </c>
      <c r="W20" s="18">
        <v>7968</v>
      </c>
      <c r="X20" s="128">
        <v>100</v>
      </c>
      <c r="Y20" s="18">
        <v>7943</v>
      </c>
      <c r="Z20" s="128">
        <v>100</v>
      </c>
      <c r="AA20" s="18">
        <v>7928</v>
      </c>
      <c r="AB20" s="128">
        <v>100</v>
      </c>
      <c r="AC20" s="18">
        <v>7798</v>
      </c>
      <c r="AD20" s="128">
        <v>100</v>
      </c>
    </row>
    <row r="21" spans="1:30" ht="20.100000000000001" customHeight="1">
      <c r="A21" s="328"/>
      <c r="B21" s="25" t="s">
        <v>31</v>
      </c>
      <c r="C21" s="106">
        <v>162</v>
      </c>
      <c r="D21" s="107">
        <f>C21/C20*100</f>
        <v>2.3774581743469327</v>
      </c>
      <c r="E21" s="108">
        <v>168</v>
      </c>
      <c r="F21" s="109">
        <f>E21/E20*100</f>
        <v>2.3692003948667324</v>
      </c>
      <c r="G21" s="110">
        <v>180</v>
      </c>
      <c r="H21" s="107">
        <f>G21/G20*100</f>
        <v>2.4800220446403967</v>
      </c>
      <c r="I21" s="108">
        <v>199</v>
      </c>
      <c r="J21" s="109">
        <f>I21/I20*100</f>
        <v>2.6483896726111258</v>
      </c>
      <c r="K21" s="111">
        <v>207</v>
      </c>
      <c r="L21" s="107">
        <f>K21/K20*100</f>
        <v>2.7133307117577665</v>
      </c>
      <c r="M21" s="106">
        <v>226</v>
      </c>
      <c r="N21" s="109">
        <f>M21/M20*100</f>
        <v>2.9404111371324486</v>
      </c>
      <c r="O21" s="112">
        <v>229</v>
      </c>
      <c r="P21" s="107">
        <f>O21/O20*100</f>
        <v>2.9079365079365078</v>
      </c>
      <c r="Q21" s="113">
        <v>219</v>
      </c>
      <c r="R21" s="109">
        <f>Q21/Q20*100</f>
        <v>2.7198211624441133</v>
      </c>
      <c r="S21" s="112">
        <v>240</v>
      </c>
      <c r="T21" s="109">
        <f>S21/S20*100</f>
        <v>2.981366459627329</v>
      </c>
      <c r="U21" s="112">
        <v>204</v>
      </c>
      <c r="V21" s="109">
        <f>U21/U20*100</f>
        <v>2.562814070351759</v>
      </c>
      <c r="W21" s="112">
        <v>210</v>
      </c>
      <c r="X21" s="109">
        <f>W21/W20*100</f>
        <v>2.6355421686746991</v>
      </c>
      <c r="Y21" s="112">
        <v>225</v>
      </c>
      <c r="Z21" s="109">
        <f>Y21/Y20*100</f>
        <v>2.8326828654160896</v>
      </c>
      <c r="AA21" s="112">
        <v>191</v>
      </c>
      <c r="AB21" s="109">
        <f>AA21/AA20*100</f>
        <v>2.4091826437941477</v>
      </c>
      <c r="AC21" s="112">
        <v>192</v>
      </c>
      <c r="AD21" s="109">
        <f>AC21/AC20*100</f>
        <v>2.4621697871249038</v>
      </c>
    </row>
    <row r="22" spans="1:30" ht="20.100000000000001" customHeight="1">
      <c r="A22" s="318" t="s">
        <v>35</v>
      </c>
      <c r="B22" s="158" t="s">
        <v>10</v>
      </c>
      <c r="C22" s="31">
        <v>37006</v>
      </c>
      <c r="D22" s="128">
        <v>100</v>
      </c>
      <c r="E22" s="31">
        <v>38125</v>
      </c>
      <c r="F22" s="128">
        <v>100</v>
      </c>
      <c r="G22" s="32">
        <v>39671</v>
      </c>
      <c r="H22" s="128">
        <v>100</v>
      </c>
      <c r="I22" s="31">
        <v>41067</v>
      </c>
      <c r="J22" s="128">
        <v>100</v>
      </c>
      <c r="K22" s="95">
        <v>42169</v>
      </c>
      <c r="L22" s="128">
        <v>100</v>
      </c>
      <c r="M22" s="31">
        <v>43327</v>
      </c>
      <c r="N22" s="128">
        <v>100</v>
      </c>
      <c r="O22" s="32">
        <v>43889</v>
      </c>
      <c r="P22" s="128">
        <v>100</v>
      </c>
      <c r="Q22" s="31">
        <v>44489</v>
      </c>
      <c r="R22" s="128">
        <v>100</v>
      </c>
      <c r="S22" s="32">
        <v>45110</v>
      </c>
      <c r="T22" s="128">
        <v>100</v>
      </c>
      <c r="U22" s="32">
        <v>44655</v>
      </c>
      <c r="V22" s="128">
        <v>100</v>
      </c>
      <c r="W22" s="32">
        <v>44702</v>
      </c>
      <c r="X22" s="128">
        <v>100</v>
      </c>
      <c r="Y22" s="32">
        <v>44304</v>
      </c>
      <c r="Z22" s="128">
        <v>100</v>
      </c>
      <c r="AA22" s="32">
        <v>44098</v>
      </c>
      <c r="AB22" s="128">
        <v>100</v>
      </c>
      <c r="AC22" s="32">
        <v>43635</v>
      </c>
      <c r="AD22" s="128">
        <v>100</v>
      </c>
    </row>
    <row r="23" spans="1:30" ht="20.100000000000001" customHeight="1">
      <c r="A23" s="327"/>
      <c r="B23" s="163" t="s">
        <v>31</v>
      </c>
      <c r="C23" s="96">
        <v>0</v>
      </c>
      <c r="D23" s="97">
        <v>0</v>
      </c>
      <c r="E23" s="98">
        <v>670</v>
      </c>
      <c r="F23" s="99">
        <f>E23/E22*100</f>
        <v>1.7573770491803278</v>
      </c>
      <c r="G23" s="100">
        <v>679</v>
      </c>
      <c r="H23" s="101">
        <f>G23/G22*100</f>
        <v>1.7115777268029542</v>
      </c>
      <c r="I23" s="98">
        <v>741</v>
      </c>
      <c r="J23" s="99">
        <f>I23/I22*100</f>
        <v>1.8043684710351375</v>
      </c>
      <c r="K23" s="102">
        <v>722</v>
      </c>
      <c r="L23" s="101">
        <f>K23/K22*100</f>
        <v>1.7121582204937276</v>
      </c>
      <c r="M23" s="19">
        <v>761</v>
      </c>
      <c r="N23" s="99">
        <f>M23/M22*100</f>
        <v>1.7564105523114917</v>
      </c>
      <c r="O23" s="103">
        <v>815</v>
      </c>
      <c r="P23" s="101">
        <f>O23/O22*100</f>
        <v>1.8569573241586728</v>
      </c>
      <c r="Q23" s="104">
        <v>822</v>
      </c>
      <c r="R23" s="99">
        <f>Q23/Q22*100</f>
        <v>1.8476477331475196</v>
      </c>
      <c r="S23" s="103">
        <v>863</v>
      </c>
      <c r="T23" s="99">
        <f>S23/S22*100</f>
        <v>1.913101307913988</v>
      </c>
      <c r="U23" s="103">
        <v>816</v>
      </c>
      <c r="V23" s="99">
        <f>U23/U22*100</f>
        <v>1.8273429627141415</v>
      </c>
      <c r="W23" s="103">
        <v>918</v>
      </c>
      <c r="X23" s="99">
        <f>W23/W22*100</f>
        <v>2.0535993915261064</v>
      </c>
      <c r="Y23" s="103">
        <v>965</v>
      </c>
      <c r="Z23" s="99">
        <f>Y23/Y22*100</f>
        <v>2.1781328999638863</v>
      </c>
      <c r="AA23" s="32">
        <v>1007</v>
      </c>
      <c r="AB23" s="338">
        <f>AA23/AA22*100</f>
        <v>2.2835502743888609</v>
      </c>
      <c r="AC23" s="32">
        <v>1010</v>
      </c>
      <c r="AD23" s="99">
        <f>AC23/AC22*100</f>
        <v>2.3146556663229059</v>
      </c>
    </row>
    <row r="24" spans="1:30" ht="20.100000000000001" customHeight="1">
      <c r="A24" s="317" t="s">
        <v>36</v>
      </c>
      <c r="B24" s="162" t="s">
        <v>10</v>
      </c>
      <c r="C24" s="27">
        <v>5803</v>
      </c>
      <c r="D24" s="128">
        <v>100</v>
      </c>
      <c r="E24" s="16">
        <v>6014</v>
      </c>
      <c r="F24" s="128">
        <v>100</v>
      </c>
      <c r="G24" s="18">
        <v>6208</v>
      </c>
      <c r="H24" s="128">
        <v>100</v>
      </c>
      <c r="I24" s="16">
        <v>6458</v>
      </c>
      <c r="J24" s="128">
        <v>100</v>
      </c>
      <c r="K24" s="105">
        <v>6588</v>
      </c>
      <c r="L24" s="128">
        <v>100</v>
      </c>
      <c r="M24" s="27">
        <v>6568</v>
      </c>
      <c r="N24" s="128">
        <v>100</v>
      </c>
      <c r="O24" s="18">
        <v>6579</v>
      </c>
      <c r="P24" s="128">
        <v>100</v>
      </c>
      <c r="Q24" s="16">
        <v>6751</v>
      </c>
      <c r="R24" s="128">
        <v>100</v>
      </c>
      <c r="S24" s="18">
        <v>6752</v>
      </c>
      <c r="T24" s="128">
        <v>100</v>
      </c>
      <c r="U24" s="18">
        <v>6624</v>
      </c>
      <c r="V24" s="128">
        <v>100</v>
      </c>
      <c r="W24" s="18">
        <v>6741</v>
      </c>
      <c r="X24" s="128">
        <v>100</v>
      </c>
      <c r="Y24" s="18">
        <v>6805</v>
      </c>
      <c r="Z24" s="128">
        <v>100</v>
      </c>
      <c r="AA24" s="18">
        <v>7054</v>
      </c>
      <c r="AB24" s="128">
        <v>100</v>
      </c>
      <c r="AC24" s="18">
        <v>7037</v>
      </c>
      <c r="AD24" s="128">
        <v>100</v>
      </c>
    </row>
    <row r="25" spans="1:30" ht="20.100000000000001" customHeight="1" thickBot="1">
      <c r="A25" s="325"/>
      <c r="B25" s="164" t="s">
        <v>31</v>
      </c>
      <c r="C25" s="114">
        <v>125</v>
      </c>
      <c r="D25" s="115">
        <f>C25/C24*100</f>
        <v>2.1540582457349648</v>
      </c>
      <c r="E25" s="116">
        <v>133</v>
      </c>
      <c r="F25" s="117">
        <f>E25/E24*100</f>
        <v>2.2115064848686399</v>
      </c>
      <c r="G25" s="118">
        <v>150</v>
      </c>
      <c r="H25" s="115">
        <f>G25/G24*100</f>
        <v>2.4162371134020622</v>
      </c>
      <c r="I25" s="116">
        <v>161</v>
      </c>
      <c r="J25" s="117">
        <f>I25/I24*100</f>
        <v>2.4930318984205635</v>
      </c>
      <c r="K25" s="119">
        <v>200</v>
      </c>
      <c r="L25" s="115">
        <f>K25/K24*100</f>
        <v>3.0358227079538556</v>
      </c>
      <c r="M25" s="114">
        <v>149</v>
      </c>
      <c r="N25" s="117">
        <f>M25/M24*100</f>
        <v>2.2685749086479903</v>
      </c>
      <c r="O25" s="120">
        <v>166</v>
      </c>
      <c r="P25" s="115">
        <f>O25/O24*100</f>
        <v>2.5231798145614834</v>
      </c>
      <c r="Q25" s="121">
        <v>173</v>
      </c>
      <c r="R25" s="117">
        <f>Q25/Q24*100</f>
        <v>2.562583320989483</v>
      </c>
      <c r="S25" s="120">
        <v>163</v>
      </c>
      <c r="T25" s="117">
        <f>S25/S24*100</f>
        <v>2.4140995260663507</v>
      </c>
      <c r="U25" s="120">
        <v>161</v>
      </c>
      <c r="V25" s="117">
        <f>U25/U24*100</f>
        <v>2.4305555555555558</v>
      </c>
      <c r="W25" s="120">
        <v>150</v>
      </c>
      <c r="X25" s="117">
        <f>W25/W24*100</f>
        <v>2.2251891410769913</v>
      </c>
      <c r="Y25" s="120">
        <v>147</v>
      </c>
      <c r="Z25" s="117">
        <f>Y25/Y24*100</f>
        <v>2.1601763409257897</v>
      </c>
      <c r="AA25" s="120">
        <v>141</v>
      </c>
      <c r="AB25" s="117">
        <f>AA25/AA24*100</f>
        <v>1.9988658916926565</v>
      </c>
      <c r="AC25" s="120">
        <v>160</v>
      </c>
      <c r="AD25" s="117">
        <f>AC25/AC24*100</f>
        <v>2.2736961773483015</v>
      </c>
    </row>
    <row r="26" spans="1:30" ht="20.100000000000001" customHeight="1" thickTop="1">
      <c r="A26" s="327" t="s">
        <v>4</v>
      </c>
      <c r="B26" s="158" t="s">
        <v>10</v>
      </c>
      <c r="C26" s="31">
        <v>246500</v>
      </c>
      <c r="D26" s="127">
        <v>100</v>
      </c>
      <c r="E26" s="31">
        <v>248692</v>
      </c>
      <c r="F26" s="127">
        <v>100</v>
      </c>
      <c r="G26" s="33">
        <v>254090</v>
      </c>
      <c r="H26" s="127">
        <v>100</v>
      </c>
      <c r="I26" s="31">
        <v>257466</v>
      </c>
      <c r="J26" s="154">
        <v>100</v>
      </c>
      <c r="K26" s="95">
        <v>261286</v>
      </c>
      <c r="L26" s="127">
        <v>100</v>
      </c>
      <c r="M26" s="31">
        <v>268109</v>
      </c>
      <c r="N26" s="127">
        <v>100</v>
      </c>
      <c r="O26" s="33">
        <v>272544</v>
      </c>
      <c r="P26" s="127">
        <v>100</v>
      </c>
      <c r="Q26" s="31">
        <v>278827</v>
      </c>
      <c r="R26" s="127">
        <v>100</v>
      </c>
      <c r="S26" s="33">
        <v>283594</v>
      </c>
      <c r="T26" s="127">
        <v>100</v>
      </c>
      <c r="U26" s="33">
        <v>283126</v>
      </c>
      <c r="V26" s="154">
        <v>100</v>
      </c>
      <c r="W26" s="33">
        <v>287650</v>
      </c>
      <c r="X26" s="154">
        <v>100</v>
      </c>
      <c r="Y26" s="33">
        <v>290998</v>
      </c>
      <c r="Z26" s="154">
        <v>100</v>
      </c>
      <c r="AA26" s="33">
        <v>290770</v>
      </c>
      <c r="AB26" s="154">
        <v>100</v>
      </c>
      <c r="AC26" s="33">
        <v>287495</v>
      </c>
      <c r="AD26" s="154">
        <v>100</v>
      </c>
    </row>
    <row r="27" spans="1:30" ht="20.100000000000001" customHeight="1">
      <c r="A27" s="328"/>
      <c r="B27" s="25" t="s">
        <v>31</v>
      </c>
      <c r="C27" s="106">
        <v>5475</v>
      </c>
      <c r="D27" s="107">
        <f>C27/C26*100</f>
        <v>2.2210953346855984</v>
      </c>
      <c r="E27" s="122">
        <v>5294</v>
      </c>
      <c r="F27" s="109">
        <f>E27/E26*100</f>
        <v>2.1287375548871696</v>
      </c>
      <c r="G27" s="123">
        <v>5250</v>
      </c>
      <c r="H27" s="107">
        <f>G27/G26*100</f>
        <v>2.0661970168050692</v>
      </c>
      <c r="I27" s="122">
        <v>5295</v>
      </c>
      <c r="J27" s="109">
        <f>I27/I26*100</f>
        <v>2.0565822283330615</v>
      </c>
      <c r="K27" s="124">
        <v>5400</v>
      </c>
      <c r="L27" s="107">
        <f>K27/K26*100</f>
        <v>2.0667008565326883</v>
      </c>
      <c r="M27" s="106">
        <v>5401</v>
      </c>
      <c r="N27" s="109">
        <f>M27/M26*100</f>
        <v>2.0144791857043218</v>
      </c>
      <c r="O27" s="123">
        <v>5484</v>
      </c>
      <c r="P27" s="107">
        <f>O27/O26*100</f>
        <v>2.0121521662557238</v>
      </c>
      <c r="Q27" s="122">
        <v>5681</v>
      </c>
      <c r="R27" s="109">
        <f>Q27/Q26*100</f>
        <v>2.0374640906368464</v>
      </c>
      <c r="S27" s="123">
        <v>5793</v>
      </c>
      <c r="T27" s="109">
        <f>S27/S26*100</f>
        <v>2.0427089430664966</v>
      </c>
      <c r="U27" s="123">
        <v>5771</v>
      </c>
      <c r="V27" s="109">
        <f>U27/U26*100</f>
        <v>2.0383150964588204</v>
      </c>
      <c r="W27" s="123">
        <v>6035</v>
      </c>
      <c r="X27" s="109">
        <f>W27/W26*100</f>
        <v>2.0980358074048322</v>
      </c>
      <c r="Y27" s="123">
        <v>6340</v>
      </c>
      <c r="Z27" s="109">
        <f>Y27/Y26*100</f>
        <v>2.1787091320215257</v>
      </c>
      <c r="AA27" s="123">
        <v>6455</v>
      </c>
      <c r="AB27" s="109">
        <f>AA27/AA26*100</f>
        <v>2.2199676720431953</v>
      </c>
      <c r="AC27" s="123">
        <v>6720</v>
      </c>
      <c r="AD27" s="109">
        <f>AC27/AC26*100</f>
        <v>2.3374319553383538</v>
      </c>
    </row>
    <row r="31" spans="1:30">
      <c r="A31" s="304" t="s">
        <v>6</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row>
    <row r="32" spans="1:30" ht="15" customHeight="1">
      <c r="A32" s="303" t="s">
        <v>13</v>
      </c>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row>
    <row r="33" spans="1:30">
      <c r="A33" s="303"/>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row>
    <row r="34" spans="1:30">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row>
    <row r="35" spans="1:30">
      <c r="A35" s="303"/>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row>
    <row r="36" spans="1:30">
      <c r="A36" s="303"/>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row>
    <row r="37" spans="1:30">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row>
    <row r="38" spans="1:30">
      <c r="A38" s="303"/>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row>
    <row r="39" spans="1:30">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row>
    <row r="41" spans="1:30">
      <c r="A41" s="9" t="s">
        <v>29</v>
      </c>
    </row>
    <row r="51" spans="2:2" ht="16.5">
      <c r="B51" s="222"/>
    </row>
  </sheetData>
  <mergeCells count="29">
    <mergeCell ref="AC16:AD16"/>
    <mergeCell ref="A32:AD39"/>
    <mergeCell ref="A31:AD31"/>
    <mergeCell ref="W15:AD15"/>
    <mergeCell ref="A13:AD13"/>
    <mergeCell ref="AA16:AB16"/>
    <mergeCell ref="E16:F16"/>
    <mergeCell ref="C16:D16"/>
    <mergeCell ref="A26:A27"/>
    <mergeCell ref="A22:A23"/>
    <mergeCell ref="A20:A21"/>
    <mergeCell ref="Y16:Z16"/>
    <mergeCell ref="A18:A19"/>
    <mergeCell ref="U16:V16"/>
    <mergeCell ref="A16:B17"/>
    <mergeCell ref="W16:X16"/>
    <mergeCell ref="Q16:R16"/>
    <mergeCell ref="A9:AD12"/>
    <mergeCell ref="A8:AD8"/>
    <mergeCell ref="A4:AD7"/>
    <mergeCell ref="A3:AD3"/>
    <mergeCell ref="A1:AD1"/>
    <mergeCell ref="O16:P16"/>
    <mergeCell ref="M16:N16"/>
    <mergeCell ref="S16:T16"/>
    <mergeCell ref="A24:A25"/>
    <mergeCell ref="K16:L16"/>
    <mergeCell ref="I16:J16"/>
    <mergeCell ref="G16:H16"/>
  </mergeCells>
  <hyperlinks>
    <hyperlink ref="A41" location="Titelseite!A1" display="zurück zum Inhaltsverzeichnis" xr:uid="{00000000-0004-0000-0600-000000000000}"/>
  </hyperlinks>
  <pageMargins left="0.7" right="0.7" top="0.78740157499999996" bottom="0.78740157499999996"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F55D-42FB-4D3F-B645-56C8EE6980B6}">
  <dimension ref="A1:U51"/>
  <sheetViews>
    <sheetView workbookViewId="0">
      <selection sqref="A1:R1"/>
    </sheetView>
  </sheetViews>
  <sheetFormatPr baseColWidth="10" defaultRowHeight="15"/>
  <cols>
    <col min="2" max="2" width="55.28515625" customWidth="1"/>
    <col min="3" max="8" width="9.7109375" hidden="1" customWidth="1"/>
    <col min="9" max="64" width="9.7109375" customWidth="1"/>
  </cols>
  <sheetData>
    <row r="1" spans="1:21" ht="18.75">
      <c r="A1" s="309" t="s">
        <v>97</v>
      </c>
      <c r="B1" s="309"/>
      <c r="C1" s="309"/>
      <c r="D1" s="309"/>
      <c r="E1" s="309"/>
      <c r="F1" s="309"/>
      <c r="G1" s="309"/>
      <c r="H1" s="309"/>
      <c r="I1" s="309"/>
      <c r="J1" s="309"/>
      <c r="K1" s="309"/>
      <c r="L1" s="309"/>
      <c r="M1" s="309"/>
      <c r="N1" s="309"/>
      <c r="O1" s="309"/>
      <c r="P1" s="309"/>
      <c r="Q1" s="309"/>
      <c r="R1" s="309"/>
      <c r="S1" s="11"/>
      <c r="T1" s="11"/>
      <c r="U1" s="11"/>
    </row>
    <row r="2" spans="1:21">
      <c r="A2" s="10"/>
      <c r="B2" s="10"/>
      <c r="C2" s="10"/>
      <c r="D2" s="10"/>
      <c r="E2" s="10"/>
      <c r="F2" s="10"/>
      <c r="G2" s="10"/>
      <c r="H2" s="10"/>
      <c r="I2" s="10"/>
      <c r="J2" s="10"/>
      <c r="K2" s="10"/>
      <c r="L2" s="10"/>
      <c r="M2" s="197"/>
      <c r="N2" s="197"/>
      <c r="O2" s="197"/>
      <c r="P2" s="197"/>
      <c r="Q2" s="197"/>
      <c r="R2" s="197"/>
      <c r="S2" s="197"/>
      <c r="T2" s="197"/>
      <c r="U2" s="4"/>
    </row>
    <row r="3" spans="1:21" ht="15.75">
      <c r="A3" s="196" t="s">
        <v>1</v>
      </c>
      <c r="B3" s="196"/>
      <c r="C3" s="196"/>
      <c r="D3" s="196"/>
      <c r="E3" s="196"/>
      <c r="F3" s="196"/>
      <c r="G3" s="196"/>
      <c r="H3" s="196"/>
      <c r="I3" s="288"/>
      <c r="J3" s="288"/>
      <c r="K3" s="288"/>
      <c r="L3" s="288"/>
      <c r="M3" s="288"/>
      <c r="N3" s="288"/>
      <c r="O3" s="288"/>
      <c r="P3" s="288"/>
      <c r="Q3" s="288"/>
      <c r="R3" s="288"/>
      <c r="S3" s="12"/>
      <c r="T3" s="12"/>
      <c r="U3" s="12"/>
    </row>
    <row r="4" spans="1:21" ht="15" customHeight="1">
      <c r="A4" s="303" t="s">
        <v>101</v>
      </c>
      <c r="B4" s="303"/>
      <c r="C4" s="303"/>
      <c r="D4" s="303"/>
      <c r="E4" s="303"/>
      <c r="F4" s="303"/>
      <c r="G4" s="303"/>
      <c r="H4" s="303"/>
      <c r="I4" s="303"/>
      <c r="J4" s="303"/>
      <c r="K4" s="303"/>
      <c r="L4" s="303"/>
      <c r="M4" s="303"/>
      <c r="N4" s="303"/>
      <c r="O4" s="303"/>
      <c r="P4" s="303"/>
      <c r="Q4" s="303"/>
      <c r="R4" s="303"/>
      <c r="S4" s="14"/>
      <c r="T4" s="14"/>
      <c r="U4" s="13"/>
    </row>
    <row r="5" spans="1:21">
      <c r="A5" s="303"/>
      <c r="B5" s="303"/>
      <c r="C5" s="303"/>
      <c r="D5" s="303"/>
      <c r="E5" s="303"/>
      <c r="F5" s="303"/>
      <c r="G5" s="303"/>
      <c r="H5" s="303"/>
      <c r="I5" s="303"/>
      <c r="J5" s="303"/>
      <c r="K5" s="303"/>
      <c r="L5" s="303"/>
      <c r="M5" s="303"/>
      <c r="N5" s="303"/>
      <c r="O5" s="303"/>
      <c r="P5" s="303"/>
      <c r="Q5" s="303"/>
      <c r="R5" s="303"/>
      <c r="S5" s="14"/>
      <c r="T5" s="14"/>
      <c r="U5" s="13"/>
    </row>
    <row r="6" spans="1:21">
      <c r="A6" s="303"/>
      <c r="B6" s="303"/>
      <c r="C6" s="303"/>
      <c r="D6" s="303"/>
      <c r="E6" s="303"/>
      <c r="F6" s="303"/>
      <c r="G6" s="303"/>
      <c r="H6" s="303"/>
      <c r="I6" s="303"/>
      <c r="J6" s="303"/>
      <c r="K6" s="303"/>
      <c r="L6" s="303"/>
      <c r="M6" s="303"/>
      <c r="N6" s="303"/>
      <c r="O6" s="303"/>
      <c r="P6" s="303"/>
      <c r="Q6" s="303"/>
      <c r="R6" s="303"/>
      <c r="S6" s="14"/>
      <c r="T6" s="14"/>
      <c r="U6" s="13"/>
    </row>
    <row r="7" spans="1:21">
      <c r="A7" s="303"/>
      <c r="B7" s="303"/>
      <c r="C7" s="303"/>
      <c r="D7" s="303"/>
      <c r="E7" s="303"/>
      <c r="F7" s="303"/>
      <c r="G7" s="303"/>
      <c r="H7" s="303"/>
      <c r="I7" s="303"/>
      <c r="J7" s="303"/>
      <c r="K7" s="303"/>
      <c r="L7" s="303"/>
      <c r="M7" s="303"/>
      <c r="N7" s="303"/>
      <c r="O7" s="303"/>
      <c r="P7" s="303"/>
      <c r="Q7" s="303"/>
      <c r="R7" s="303"/>
      <c r="S7" s="14"/>
      <c r="T7" s="14"/>
      <c r="U7" s="13"/>
    </row>
    <row r="8" spans="1:21" ht="15.75">
      <c r="A8" s="196" t="s">
        <v>2</v>
      </c>
      <c r="B8" s="196"/>
      <c r="C8" s="196"/>
      <c r="D8" s="196"/>
      <c r="E8" s="288"/>
      <c r="F8" s="288"/>
      <c r="G8" s="288"/>
      <c r="H8" s="288"/>
      <c r="I8" s="288"/>
      <c r="J8" s="288"/>
      <c r="K8" s="288"/>
      <c r="L8" s="288"/>
      <c r="M8" s="288"/>
      <c r="N8" s="288"/>
      <c r="O8" s="288"/>
      <c r="P8" s="288"/>
      <c r="Q8" s="288"/>
      <c r="R8" s="288"/>
      <c r="S8" s="12"/>
      <c r="T8" s="12"/>
      <c r="U8" s="12"/>
    </row>
    <row r="9" spans="1:21" ht="15" customHeight="1">
      <c r="A9" s="303" t="s">
        <v>96</v>
      </c>
      <c r="B9" s="303"/>
      <c r="C9" s="303"/>
      <c r="D9" s="303"/>
      <c r="E9" s="303"/>
      <c r="F9" s="303"/>
      <c r="G9" s="303"/>
      <c r="H9" s="303"/>
      <c r="I9" s="303"/>
      <c r="J9" s="303"/>
      <c r="K9" s="303"/>
      <c r="L9" s="303"/>
      <c r="M9" s="303"/>
      <c r="N9" s="303"/>
      <c r="O9" s="303"/>
      <c r="P9" s="303"/>
      <c r="Q9" s="303"/>
      <c r="R9" s="303"/>
      <c r="S9" s="14"/>
      <c r="T9" s="14"/>
      <c r="U9" s="14"/>
    </row>
    <row r="10" spans="1:21">
      <c r="A10" s="303"/>
      <c r="B10" s="303"/>
      <c r="C10" s="303"/>
      <c r="D10" s="303"/>
      <c r="E10" s="303"/>
      <c r="F10" s="303"/>
      <c r="G10" s="303"/>
      <c r="H10" s="303"/>
      <c r="I10" s="303"/>
      <c r="J10" s="303"/>
      <c r="K10" s="303"/>
      <c r="L10" s="303"/>
      <c r="M10" s="303"/>
      <c r="N10" s="303"/>
      <c r="O10" s="303"/>
      <c r="P10" s="303"/>
      <c r="Q10" s="303"/>
      <c r="R10" s="303"/>
      <c r="S10" s="14"/>
      <c r="T10" s="14"/>
      <c r="U10" s="14"/>
    </row>
    <row r="11" spans="1:21">
      <c r="A11" s="303"/>
      <c r="B11" s="303"/>
      <c r="C11" s="303"/>
      <c r="D11" s="303"/>
      <c r="E11" s="303"/>
      <c r="F11" s="303"/>
      <c r="G11" s="303"/>
      <c r="H11" s="303"/>
      <c r="I11" s="303"/>
      <c r="J11" s="303"/>
      <c r="K11" s="303"/>
      <c r="L11" s="303"/>
      <c r="M11" s="303"/>
      <c r="N11" s="303"/>
      <c r="O11" s="303"/>
      <c r="P11" s="303"/>
      <c r="Q11" s="303"/>
      <c r="R11" s="303"/>
      <c r="S11" s="14"/>
      <c r="T11" s="14"/>
      <c r="U11" s="14"/>
    </row>
    <row r="12" spans="1:21">
      <c r="A12" s="303"/>
      <c r="B12" s="303"/>
      <c r="C12" s="303"/>
      <c r="D12" s="303"/>
      <c r="E12" s="303"/>
      <c r="F12" s="303"/>
      <c r="G12" s="303"/>
      <c r="H12" s="303"/>
      <c r="I12" s="303"/>
      <c r="J12" s="303"/>
      <c r="K12" s="303"/>
      <c r="L12" s="303"/>
      <c r="M12" s="303"/>
      <c r="N12" s="303"/>
      <c r="O12" s="303"/>
      <c r="P12" s="303"/>
      <c r="Q12" s="303"/>
      <c r="R12" s="303"/>
      <c r="S12" s="14"/>
      <c r="T12" s="14"/>
      <c r="U12" s="14"/>
    </row>
    <row r="13" spans="1:21" ht="15.75">
      <c r="A13" s="196" t="s">
        <v>3</v>
      </c>
      <c r="B13" s="196"/>
      <c r="C13" s="196"/>
      <c r="D13" s="196"/>
      <c r="E13" s="196"/>
      <c r="F13" s="196"/>
      <c r="G13" s="288"/>
      <c r="H13" s="288"/>
      <c r="I13" s="288"/>
      <c r="J13" s="288"/>
      <c r="K13" s="288"/>
      <c r="L13" s="288"/>
      <c r="M13" s="288"/>
      <c r="N13" s="288"/>
      <c r="O13" s="288"/>
      <c r="P13" s="288"/>
      <c r="Q13" s="288"/>
      <c r="R13" s="288"/>
      <c r="S13" s="12"/>
      <c r="T13" s="12"/>
      <c r="U13" s="12"/>
    </row>
    <row r="14" spans="1:21">
      <c r="M14" s="4"/>
      <c r="N14" s="4"/>
      <c r="O14" s="4"/>
      <c r="P14" s="4"/>
      <c r="Q14" s="4"/>
      <c r="R14" s="4"/>
      <c r="S14" s="4"/>
      <c r="T14" s="4"/>
      <c r="U14" s="4"/>
    </row>
    <row r="15" spans="1:21">
      <c r="A15" s="2" t="s">
        <v>102</v>
      </c>
      <c r="B15" s="2"/>
      <c r="C15" s="8"/>
      <c r="D15" s="8"/>
      <c r="E15" s="8"/>
      <c r="F15" s="8"/>
      <c r="G15" s="326"/>
      <c r="H15" s="326"/>
      <c r="I15" s="326"/>
      <c r="J15" s="326"/>
      <c r="K15" s="326"/>
      <c r="L15" s="326"/>
      <c r="M15" s="326"/>
      <c r="N15" s="326"/>
      <c r="O15" s="326"/>
      <c r="P15" s="326"/>
      <c r="Q15" s="326"/>
      <c r="R15" s="326"/>
      <c r="S15" s="4"/>
      <c r="T15" s="4"/>
      <c r="U15" s="4"/>
    </row>
    <row r="16" spans="1:21">
      <c r="A16" s="289"/>
      <c r="B16" s="320"/>
      <c r="C16" s="291">
        <v>2018</v>
      </c>
      <c r="D16" s="291"/>
      <c r="E16" s="285">
        <v>2019</v>
      </c>
      <c r="F16" s="286"/>
      <c r="G16" s="291">
        <v>2020</v>
      </c>
      <c r="H16" s="286"/>
      <c r="I16" s="291">
        <v>2021</v>
      </c>
      <c r="J16" s="286"/>
      <c r="K16" s="291">
        <v>2022</v>
      </c>
      <c r="L16" s="286"/>
      <c r="M16" s="291">
        <v>2023</v>
      </c>
      <c r="N16" s="286"/>
      <c r="O16" s="291">
        <v>2024</v>
      </c>
      <c r="P16" s="286"/>
      <c r="Q16" s="291">
        <v>2025</v>
      </c>
      <c r="R16" s="286"/>
    </row>
    <row r="17" spans="1:18" ht="30">
      <c r="A17" s="329"/>
      <c r="B17" s="330"/>
      <c r="C17" s="93" t="s">
        <v>74</v>
      </c>
      <c r="D17" s="94" t="s">
        <v>30</v>
      </c>
      <c r="E17" s="93" t="s">
        <v>74</v>
      </c>
      <c r="F17" s="94" t="s">
        <v>30</v>
      </c>
      <c r="G17" s="93" t="s">
        <v>74</v>
      </c>
      <c r="H17" s="125" t="s">
        <v>30</v>
      </c>
      <c r="I17" s="93" t="s">
        <v>74</v>
      </c>
      <c r="J17" s="125" t="s">
        <v>30</v>
      </c>
      <c r="K17" s="93" t="s">
        <v>74</v>
      </c>
      <c r="L17" s="125" t="s">
        <v>30</v>
      </c>
      <c r="M17" s="93" t="s">
        <v>74</v>
      </c>
      <c r="N17" s="125" t="s">
        <v>30</v>
      </c>
      <c r="O17" s="93" t="s">
        <v>74</v>
      </c>
      <c r="P17" s="125" t="s">
        <v>30</v>
      </c>
      <c r="Q17" s="93" t="s">
        <v>74</v>
      </c>
      <c r="R17" s="125" t="s">
        <v>30</v>
      </c>
    </row>
    <row r="18" spans="1:18" ht="20.100000000000001" customHeight="1">
      <c r="A18" s="318" t="s">
        <v>33</v>
      </c>
      <c r="B18" s="162" t="s">
        <v>10</v>
      </c>
      <c r="C18" s="32">
        <v>13475</v>
      </c>
      <c r="D18" s="128">
        <v>100</v>
      </c>
      <c r="E18" s="31">
        <v>13487</v>
      </c>
      <c r="F18" s="128">
        <v>100</v>
      </c>
      <c r="G18" s="32">
        <v>13648</v>
      </c>
      <c r="H18" s="128">
        <v>100</v>
      </c>
      <c r="I18" s="32">
        <v>13500</v>
      </c>
      <c r="J18" s="128">
        <v>100</v>
      </c>
      <c r="K18" s="32">
        <v>13608</v>
      </c>
      <c r="L18" s="128">
        <v>100</v>
      </c>
      <c r="M18" s="32">
        <f>'A6'!Y18</f>
        <v>13644</v>
      </c>
      <c r="N18" s="128">
        <v>100</v>
      </c>
      <c r="O18" s="32">
        <v>13646</v>
      </c>
      <c r="P18" s="128">
        <v>100</v>
      </c>
      <c r="Q18" s="32">
        <v>13342</v>
      </c>
      <c r="R18" s="128">
        <v>100</v>
      </c>
    </row>
    <row r="19" spans="1:18" ht="20.100000000000001" customHeight="1">
      <c r="A19" s="318"/>
      <c r="B19" s="163" t="s">
        <v>98</v>
      </c>
      <c r="C19" s="32">
        <v>7027</v>
      </c>
      <c r="D19" s="127">
        <f>C19/C18*100</f>
        <v>52.14842300556586</v>
      </c>
      <c r="E19" s="31">
        <v>7143</v>
      </c>
      <c r="F19" s="153">
        <f>E19/E18*100</f>
        <v>52.962111663082965</v>
      </c>
      <c r="G19" s="32">
        <v>7466</v>
      </c>
      <c r="H19" s="153">
        <f>G19/G18*100</f>
        <v>54.703985932004684</v>
      </c>
      <c r="I19" s="32">
        <v>7305</v>
      </c>
      <c r="J19" s="153">
        <f>I19/I18*100</f>
        <v>54.111111111111107</v>
      </c>
      <c r="K19" s="32">
        <v>7532</v>
      </c>
      <c r="L19" s="153">
        <f>K19/K18*100</f>
        <v>55.349794238683124</v>
      </c>
      <c r="M19" s="32">
        <v>7756</v>
      </c>
      <c r="N19" s="153">
        <f>M19/M18*100</f>
        <v>56.845499853415419</v>
      </c>
      <c r="O19" s="32">
        <v>7868</v>
      </c>
      <c r="P19" s="153">
        <f>O19/O18*100</f>
        <v>57.657921735307049</v>
      </c>
      <c r="Q19" s="32">
        <v>7857</v>
      </c>
      <c r="R19" s="153">
        <f>Q19/Q18*100</f>
        <v>58.889222005696297</v>
      </c>
    </row>
    <row r="20" spans="1:18" ht="20.100000000000001" customHeight="1">
      <c r="A20" s="318"/>
      <c r="B20" s="163" t="s">
        <v>99</v>
      </c>
      <c r="C20" s="201">
        <v>5539</v>
      </c>
      <c r="D20" s="101">
        <f>C20/C18*100</f>
        <v>41.105751391465681</v>
      </c>
      <c r="E20" s="206">
        <v>5873</v>
      </c>
      <c r="F20" s="109">
        <f>E20/E18*100</f>
        <v>43.545636538889298</v>
      </c>
      <c r="G20" s="201">
        <v>6051</v>
      </c>
      <c r="H20" s="109">
        <f>G20/G18*100</f>
        <v>44.336166471277842</v>
      </c>
      <c r="I20" s="201">
        <v>5998</v>
      </c>
      <c r="J20" s="109">
        <f>I20/I18*100</f>
        <v>44.42962962962963</v>
      </c>
      <c r="K20" s="201">
        <v>5993</v>
      </c>
      <c r="L20" s="99">
        <f>K20/K18*100</f>
        <v>44.040270429159314</v>
      </c>
      <c r="M20" s="201">
        <v>6281</v>
      </c>
      <c r="N20" s="99">
        <f>M20/M18*100</f>
        <v>46.034887129873937</v>
      </c>
      <c r="O20" s="201">
        <v>6189</v>
      </c>
      <c r="P20" s="99">
        <f>O20/O18*100</f>
        <v>45.353949875421371</v>
      </c>
      <c r="Q20" s="201">
        <v>6293</v>
      </c>
      <c r="R20" s="99">
        <f>Q20/Q18*100</f>
        <v>47.166841552990554</v>
      </c>
    </row>
    <row r="21" spans="1:18" ht="20.100000000000001" customHeight="1">
      <c r="A21" s="317" t="s">
        <v>37</v>
      </c>
      <c r="B21" s="162" t="s">
        <v>10</v>
      </c>
      <c r="C21" s="18">
        <v>7875</v>
      </c>
      <c r="D21" s="128">
        <v>100</v>
      </c>
      <c r="E21" s="16">
        <v>8052</v>
      </c>
      <c r="F21" s="128">
        <v>100</v>
      </c>
      <c r="G21" s="18">
        <v>8050</v>
      </c>
      <c r="H21" s="128">
        <v>100</v>
      </c>
      <c r="I21" s="18">
        <v>7960</v>
      </c>
      <c r="J21" s="128">
        <v>100</v>
      </c>
      <c r="K21" s="18">
        <v>7968</v>
      </c>
      <c r="L21" s="128">
        <v>100</v>
      </c>
      <c r="M21" s="18">
        <f>'A6'!Y20</f>
        <v>7943</v>
      </c>
      <c r="N21" s="128">
        <v>100</v>
      </c>
      <c r="O21" s="18">
        <v>7928</v>
      </c>
      <c r="P21" s="128">
        <v>100</v>
      </c>
      <c r="Q21" s="18">
        <v>7798</v>
      </c>
      <c r="R21" s="128">
        <v>100</v>
      </c>
    </row>
    <row r="22" spans="1:18" ht="20.100000000000001" customHeight="1">
      <c r="A22" s="318"/>
      <c r="B22" s="163" t="s">
        <v>98</v>
      </c>
      <c r="C22" s="32">
        <v>3288</v>
      </c>
      <c r="D22" s="127">
        <f>C22/C21*100</f>
        <v>41.752380952380953</v>
      </c>
      <c r="E22" s="31">
        <v>3629</v>
      </c>
      <c r="F22" s="153">
        <f>E22/E21*100</f>
        <v>45.069547938400397</v>
      </c>
      <c r="G22" s="32">
        <v>3658</v>
      </c>
      <c r="H22" s="153">
        <f>G22/G21*100</f>
        <v>45.440993788819881</v>
      </c>
      <c r="I22" s="32">
        <v>3670</v>
      </c>
      <c r="J22" s="153">
        <f>I22/I21*100</f>
        <v>46.105527638190956</v>
      </c>
      <c r="K22" s="32">
        <v>3873</v>
      </c>
      <c r="L22" s="153">
        <f>K22/K21*100</f>
        <v>48.606927710843372</v>
      </c>
      <c r="M22" s="32">
        <v>3848</v>
      </c>
      <c r="N22" s="153">
        <f>M22/M21*100</f>
        <v>48.445171849427169</v>
      </c>
      <c r="O22" s="32">
        <v>3904</v>
      </c>
      <c r="P22" s="153">
        <f>O22/O21*100</f>
        <v>49.243188698284563</v>
      </c>
      <c r="Q22" s="32">
        <v>3918</v>
      </c>
      <c r="R22" s="153">
        <f>Q22/Q21*100</f>
        <v>50.243652218517568</v>
      </c>
    </row>
    <row r="23" spans="1:18" ht="20.100000000000001" customHeight="1">
      <c r="A23" s="328"/>
      <c r="B23" s="25" t="s">
        <v>99</v>
      </c>
      <c r="C23" s="204">
        <v>2702</v>
      </c>
      <c r="D23" s="107">
        <f>C23/C21*100</f>
        <v>34.31111111111111</v>
      </c>
      <c r="E23" s="182">
        <v>2817</v>
      </c>
      <c r="F23" s="109">
        <f>E23/E21*100</f>
        <v>34.985096870342772</v>
      </c>
      <c r="G23" s="204">
        <v>2845</v>
      </c>
      <c r="H23" s="109">
        <f>G23/G21*100</f>
        <v>35.341614906832298</v>
      </c>
      <c r="I23" s="204">
        <v>2862</v>
      </c>
      <c r="J23" s="109">
        <f>I23/I21*100</f>
        <v>35.954773869346738</v>
      </c>
      <c r="K23" s="204">
        <v>2942</v>
      </c>
      <c r="L23" s="109">
        <f>K23/K21*100</f>
        <v>36.922690763052209</v>
      </c>
      <c r="M23" s="204">
        <v>2923</v>
      </c>
      <c r="N23" s="109">
        <f>M23/M21*100</f>
        <v>36.799697847161021</v>
      </c>
      <c r="O23" s="204">
        <v>2887</v>
      </c>
      <c r="P23" s="99">
        <f>O23/O21*100</f>
        <v>36.415237134207871</v>
      </c>
      <c r="Q23" s="204">
        <v>2939</v>
      </c>
      <c r="R23" s="99">
        <f>Q23/Q21*100</f>
        <v>37.68915106437548</v>
      </c>
    </row>
    <row r="24" spans="1:18" ht="20.100000000000001" customHeight="1">
      <c r="A24" s="318" t="s">
        <v>35</v>
      </c>
      <c r="B24" s="158" t="s">
        <v>10</v>
      </c>
      <c r="C24" s="32">
        <v>43889</v>
      </c>
      <c r="D24" s="128">
        <v>100</v>
      </c>
      <c r="E24" s="31">
        <v>44489</v>
      </c>
      <c r="F24" s="128">
        <v>100</v>
      </c>
      <c r="G24" s="32">
        <v>45110</v>
      </c>
      <c r="H24" s="128">
        <v>100</v>
      </c>
      <c r="I24" s="32">
        <v>44655</v>
      </c>
      <c r="J24" s="128">
        <v>100</v>
      </c>
      <c r="K24" s="32">
        <v>44702</v>
      </c>
      <c r="L24" s="128">
        <v>100</v>
      </c>
      <c r="M24" s="32">
        <f>'A6'!Y22</f>
        <v>44304</v>
      </c>
      <c r="N24" s="128">
        <v>100</v>
      </c>
      <c r="O24" s="32">
        <v>44098</v>
      </c>
      <c r="P24" s="128">
        <v>100</v>
      </c>
      <c r="Q24" s="32">
        <v>43635</v>
      </c>
      <c r="R24" s="128">
        <v>100</v>
      </c>
    </row>
    <row r="25" spans="1:18" ht="20.100000000000001" customHeight="1">
      <c r="A25" s="318"/>
      <c r="B25" s="163" t="s">
        <v>98</v>
      </c>
      <c r="C25" s="32">
        <v>26879</v>
      </c>
      <c r="D25" s="127">
        <f>C25/C24*100</f>
        <v>61.243136093326342</v>
      </c>
      <c r="E25" s="31">
        <v>27365</v>
      </c>
      <c r="F25" s="153">
        <f>E25/E24*100</f>
        <v>61.509586639394009</v>
      </c>
      <c r="G25" s="32">
        <v>27617</v>
      </c>
      <c r="H25" s="153">
        <f>G25/G24*100</f>
        <v>61.221458656617159</v>
      </c>
      <c r="I25" s="32">
        <v>27148</v>
      </c>
      <c r="J25" s="153">
        <f>I25/I24*100</f>
        <v>60.794983764416074</v>
      </c>
      <c r="K25" s="32">
        <v>27739</v>
      </c>
      <c r="L25" s="153">
        <f>K25/K24*100</f>
        <v>62.053151984251265</v>
      </c>
      <c r="M25" s="32">
        <v>28095</v>
      </c>
      <c r="N25" s="153">
        <f>M25/M24*100</f>
        <v>63.414138678223189</v>
      </c>
      <c r="O25" s="32">
        <v>28410</v>
      </c>
      <c r="P25" s="153">
        <f>O25/O24*100</f>
        <v>64.424690462152483</v>
      </c>
      <c r="Q25" s="32">
        <v>28274</v>
      </c>
      <c r="R25" s="153">
        <f>Q25/Q24*100</f>
        <v>64.796608227340442</v>
      </c>
    </row>
    <row r="26" spans="1:18" ht="20.100000000000001" customHeight="1">
      <c r="A26" s="327"/>
      <c r="B26" s="163" t="s">
        <v>99</v>
      </c>
      <c r="C26" s="202">
        <v>22655</v>
      </c>
      <c r="D26" s="101">
        <f>C26/C24*100</f>
        <v>51.618856661122379</v>
      </c>
      <c r="E26" s="205">
        <v>23262</v>
      </c>
      <c r="F26" s="99">
        <f>E26/E24*100</f>
        <v>52.287082200094403</v>
      </c>
      <c r="G26" s="202">
        <v>23602</v>
      </c>
      <c r="H26" s="99">
        <f>G26/G24*100</f>
        <v>52.320993127909553</v>
      </c>
      <c r="I26" s="202">
        <v>23192</v>
      </c>
      <c r="J26" s="99">
        <f>I26/I24*100</f>
        <v>51.935953420669577</v>
      </c>
      <c r="K26" s="202">
        <v>23346</v>
      </c>
      <c r="L26" s="99">
        <f>K26/K24*100</f>
        <v>52.225851192340386</v>
      </c>
      <c r="M26" s="202">
        <v>23687</v>
      </c>
      <c r="N26" s="99">
        <f>M26/M24*100</f>
        <v>53.464698447092815</v>
      </c>
      <c r="O26" s="202">
        <v>24075</v>
      </c>
      <c r="P26" s="99">
        <f>O26/O24*100</f>
        <v>54.594312667241141</v>
      </c>
      <c r="Q26" s="202">
        <v>24451</v>
      </c>
      <c r="R26" s="99">
        <f>Q26/Q24*100</f>
        <v>56.035292769565714</v>
      </c>
    </row>
    <row r="27" spans="1:18" ht="20.100000000000001" customHeight="1">
      <c r="A27" s="317" t="s">
        <v>36</v>
      </c>
      <c r="B27" s="162" t="s">
        <v>10</v>
      </c>
      <c r="C27" s="18">
        <v>6579</v>
      </c>
      <c r="D27" s="128">
        <v>100</v>
      </c>
      <c r="E27" s="16">
        <v>6751</v>
      </c>
      <c r="F27" s="128">
        <v>100</v>
      </c>
      <c r="G27" s="18">
        <v>6752</v>
      </c>
      <c r="H27" s="128">
        <v>100</v>
      </c>
      <c r="I27" s="18">
        <v>6624</v>
      </c>
      <c r="J27" s="128">
        <v>100</v>
      </c>
      <c r="K27" s="18">
        <v>6741</v>
      </c>
      <c r="L27" s="128">
        <v>100</v>
      </c>
      <c r="M27" s="18">
        <f>'A6'!Y24</f>
        <v>6805</v>
      </c>
      <c r="N27" s="128">
        <v>100</v>
      </c>
      <c r="O27" s="18">
        <v>7054</v>
      </c>
      <c r="P27" s="128">
        <v>100</v>
      </c>
      <c r="Q27" s="18">
        <v>7037</v>
      </c>
      <c r="R27" s="128">
        <v>100</v>
      </c>
    </row>
    <row r="28" spans="1:18" ht="20.100000000000001" customHeight="1">
      <c r="A28" s="318"/>
      <c r="B28" s="163" t="s">
        <v>98</v>
      </c>
      <c r="C28" s="32">
        <v>4360</v>
      </c>
      <c r="D28" s="127">
        <f>C28/C27*100</f>
        <v>66.271469828241365</v>
      </c>
      <c r="E28" s="31">
        <v>4182</v>
      </c>
      <c r="F28" s="153">
        <f>E28/E27*100</f>
        <v>61.946378314323802</v>
      </c>
      <c r="G28" s="32">
        <v>4505</v>
      </c>
      <c r="H28" s="153">
        <f>G28/G27*100</f>
        <v>66.720971563981053</v>
      </c>
      <c r="I28" s="32">
        <v>4448</v>
      </c>
      <c r="J28" s="153">
        <f>I28/I27*100</f>
        <v>67.149758454106276</v>
      </c>
      <c r="K28" s="32">
        <v>4309</v>
      </c>
      <c r="L28" s="153">
        <f>K28/K27*100</f>
        <v>63.922266726005041</v>
      </c>
      <c r="M28" s="32">
        <v>4536</v>
      </c>
      <c r="N28" s="153">
        <f>M28/M27*100</f>
        <v>66.656869948567234</v>
      </c>
      <c r="O28" s="32">
        <v>5093</v>
      </c>
      <c r="P28" s="153">
        <f>O28/O27*100</f>
        <v>72.200170116246099</v>
      </c>
      <c r="Q28" s="32">
        <v>5202</v>
      </c>
      <c r="R28" s="153">
        <f>Q28/Q27*100</f>
        <v>73.923546966036668</v>
      </c>
    </row>
    <row r="29" spans="1:18" ht="20.100000000000001" customHeight="1" thickBot="1">
      <c r="A29" s="325"/>
      <c r="B29" s="164" t="s">
        <v>99</v>
      </c>
      <c r="C29" s="203">
        <v>3992</v>
      </c>
      <c r="D29" s="115">
        <f>C29/C27*100</f>
        <v>60.677914576683392</v>
      </c>
      <c r="E29" s="187">
        <v>4314</v>
      </c>
      <c r="F29" s="117">
        <f>E29/E27*100</f>
        <v>63.901644200859131</v>
      </c>
      <c r="G29" s="203">
        <v>4203</v>
      </c>
      <c r="H29" s="117">
        <f>G29/G27*100</f>
        <v>62.248222748815166</v>
      </c>
      <c r="I29" s="203">
        <v>3957</v>
      </c>
      <c r="J29" s="117">
        <f>I29/I27*100</f>
        <v>59.737318840579711</v>
      </c>
      <c r="K29" s="203">
        <v>3904</v>
      </c>
      <c r="L29" s="117">
        <f>K29/K27*100</f>
        <v>57.914256045097169</v>
      </c>
      <c r="M29" s="203">
        <v>4104</v>
      </c>
      <c r="N29" s="117">
        <f>M29/M27*100</f>
        <v>60.308596620132263</v>
      </c>
      <c r="O29" s="203">
        <v>3976</v>
      </c>
      <c r="P29" s="117">
        <f>O29/O27*100</f>
        <v>56.36518287496456</v>
      </c>
      <c r="Q29" s="203">
        <v>4020</v>
      </c>
      <c r="R29" s="117">
        <f>Q29/Q27*100</f>
        <v>57.126616455876075</v>
      </c>
    </row>
    <row r="30" spans="1:18" ht="20.100000000000001" customHeight="1" thickTop="1">
      <c r="A30" s="327" t="s">
        <v>4</v>
      </c>
      <c r="B30" s="158" t="s">
        <v>10</v>
      </c>
      <c r="C30" s="33">
        <v>272544</v>
      </c>
      <c r="D30" s="127">
        <v>100</v>
      </c>
      <c r="E30" s="31">
        <v>278827</v>
      </c>
      <c r="F30" s="127">
        <v>100</v>
      </c>
      <c r="G30" s="33">
        <v>283594</v>
      </c>
      <c r="H30" s="127">
        <v>100</v>
      </c>
      <c r="I30" s="33">
        <v>283126</v>
      </c>
      <c r="J30" s="154">
        <v>100</v>
      </c>
      <c r="K30" s="33">
        <v>287650</v>
      </c>
      <c r="L30" s="154">
        <v>100</v>
      </c>
      <c r="M30" s="33">
        <f>'A6'!Y26</f>
        <v>290998</v>
      </c>
      <c r="N30" s="154">
        <v>100</v>
      </c>
      <c r="O30" s="33">
        <v>290770</v>
      </c>
      <c r="P30" s="154">
        <v>100</v>
      </c>
      <c r="Q30" s="33">
        <v>287495</v>
      </c>
      <c r="R30" s="154">
        <v>100</v>
      </c>
    </row>
    <row r="31" spans="1:18" ht="20.100000000000001" customHeight="1">
      <c r="A31" s="327"/>
      <c r="B31" s="163" t="s">
        <v>98</v>
      </c>
      <c r="C31" s="32">
        <v>114609</v>
      </c>
      <c r="D31" s="127">
        <f>C31/C30*100</f>
        <v>42.051558647411056</v>
      </c>
      <c r="E31" s="31">
        <v>118487</v>
      </c>
      <c r="F31" s="153">
        <f>E31/E30*100</f>
        <v>42.494808608922376</v>
      </c>
      <c r="G31" s="32">
        <v>122158</v>
      </c>
      <c r="H31" s="153">
        <f>G31/G30*100</f>
        <v>43.074959272763174</v>
      </c>
      <c r="I31" s="32">
        <v>122533</v>
      </c>
      <c r="J31" s="153">
        <f>I31/I30*100</f>
        <v>43.278610936473513</v>
      </c>
      <c r="K31" s="32">
        <v>126477</v>
      </c>
      <c r="L31" s="153">
        <f>K31/K30*100</f>
        <v>43.969059621067267</v>
      </c>
      <c r="M31" s="32">
        <v>130290</v>
      </c>
      <c r="N31" s="153">
        <f>M31/M30*100</f>
        <v>44.773503597962872</v>
      </c>
      <c r="O31" s="32">
        <v>131775</v>
      </c>
      <c r="P31" s="153">
        <f>O31/O30*100</f>
        <v>45.319324552051448</v>
      </c>
      <c r="Q31" s="32">
        <v>131133</v>
      </c>
      <c r="R31" s="153">
        <f>Q31/Q30*100</f>
        <v>45.612271517765528</v>
      </c>
    </row>
    <row r="32" spans="1:18" ht="20.100000000000001" customHeight="1">
      <c r="A32" s="328"/>
      <c r="B32" s="25" t="s">
        <v>99</v>
      </c>
      <c r="C32" s="204">
        <v>86092</v>
      </c>
      <c r="D32" s="107">
        <f>C32/C30*100</f>
        <v>31.588294000234825</v>
      </c>
      <c r="E32" s="182">
        <v>91108</v>
      </c>
      <c r="F32" s="109">
        <f>E32/E30*100</f>
        <v>32.675458259063866</v>
      </c>
      <c r="G32" s="204">
        <v>93793</v>
      </c>
      <c r="H32" s="109">
        <f>G32/G30*100</f>
        <v>33.07298461885653</v>
      </c>
      <c r="I32" s="204">
        <v>93647</v>
      </c>
      <c r="J32" s="109">
        <f>I32/I30*100</f>
        <v>33.076086265478978</v>
      </c>
      <c r="K32" s="204">
        <v>96346</v>
      </c>
      <c r="L32" s="109">
        <f>K32/K30*100</f>
        <v>33.494176951155922</v>
      </c>
      <c r="M32" s="204">
        <v>100394</v>
      </c>
      <c r="N32" s="109">
        <f>M32/M30*100</f>
        <v>34.499893470058211</v>
      </c>
      <c r="O32" s="204">
        <v>100950</v>
      </c>
      <c r="P32" s="109">
        <f>O32/O30*100</f>
        <v>34.718162121264228</v>
      </c>
      <c r="Q32" s="204">
        <v>101759</v>
      </c>
      <c r="R32" s="109">
        <f>Q32/Q30*100</f>
        <v>35.395050348701716</v>
      </c>
    </row>
    <row r="36" spans="1:21">
      <c r="A36" s="198" t="s">
        <v>6</v>
      </c>
      <c r="B36" s="198"/>
      <c r="C36" s="198"/>
      <c r="D36" s="198"/>
      <c r="E36" s="198"/>
      <c r="F36" s="198"/>
      <c r="G36" s="198"/>
      <c r="H36" s="198"/>
      <c r="I36" s="198"/>
      <c r="J36" s="304"/>
      <c r="K36" s="304"/>
      <c r="L36" s="304"/>
      <c r="M36" s="304"/>
      <c r="N36" s="304"/>
      <c r="O36" s="304"/>
      <c r="P36" s="304"/>
      <c r="Q36" s="304"/>
      <c r="R36" s="304"/>
      <c r="S36" s="200"/>
      <c r="T36" s="200"/>
      <c r="U36" s="200"/>
    </row>
    <row r="37" spans="1:21" ht="15" customHeight="1">
      <c r="A37" s="303" t="s">
        <v>13</v>
      </c>
      <c r="B37" s="303"/>
      <c r="C37" s="303"/>
      <c r="D37" s="303"/>
      <c r="E37" s="303"/>
      <c r="F37" s="303"/>
      <c r="G37" s="303"/>
      <c r="H37" s="303"/>
      <c r="I37" s="303"/>
      <c r="J37" s="303"/>
      <c r="K37" s="303"/>
      <c r="L37" s="303"/>
      <c r="M37" s="303"/>
      <c r="N37" s="303"/>
      <c r="O37" s="303"/>
      <c r="P37" s="303"/>
      <c r="Q37" s="303"/>
      <c r="R37" s="303"/>
      <c r="S37" s="199"/>
      <c r="T37" s="199"/>
      <c r="U37" s="199"/>
    </row>
    <row r="38" spans="1:21">
      <c r="A38" s="303"/>
      <c r="B38" s="303"/>
      <c r="C38" s="303"/>
      <c r="D38" s="303"/>
      <c r="E38" s="303"/>
      <c r="F38" s="303"/>
      <c r="G38" s="303"/>
      <c r="H38" s="303"/>
      <c r="I38" s="303"/>
      <c r="J38" s="303"/>
      <c r="K38" s="303"/>
      <c r="L38" s="303"/>
      <c r="M38" s="303"/>
      <c r="N38" s="303"/>
      <c r="O38" s="303"/>
      <c r="P38" s="303"/>
      <c r="Q38" s="303"/>
      <c r="R38" s="303"/>
      <c r="S38" s="199"/>
      <c r="T38" s="199"/>
      <c r="U38" s="199"/>
    </row>
    <row r="39" spans="1:21">
      <c r="A39" s="303"/>
      <c r="B39" s="303"/>
      <c r="C39" s="303"/>
      <c r="D39" s="303"/>
      <c r="E39" s="303"/>
      <c r="F39" s="303"/>
      <c r="G39" s="303"/>
      <c r="H39" s="303"/>
      <c r="I39" s="303"/>
      <c r="J39" s="303"/>
      <c r="K39" s="303"/>
      <c r="L39" s="303"/>
      <c r="M39" s="303"/>
      <c r="N39" s="303"/>
      <c r="O39" s="303"/>
      <c r="P39" s="303"/>
      <c r="Q39" s="303"/>
      <c r="R39" s="303"/>
      <c r="S39" s="199"/>
      <c r="T39" s="199"/>
      <c r="U39" s="199"/>
    </row>
    <row r="40" spans="1:21">
      <c r="A40" s="303"/>
      <c r="B40" s="303"/>
      <c r="C40" s="303"/>
      <c r="D40" s="303"/>
      <c r="E40" s="303"/>
      <c r="F40" s="303"/>
      <c r="G40" s="303"/>
      <c r="H40" s="303"/>
      <c r="I40" s="303"/>
      <c r="J40" s="303"/>
      <c r="K40" s="303"/>
      <c r="L40" s="303"/>
      <c r="M40" s="303"/>
      <c r="N40" s="303"/>
      <c r="O40" s="303"/>
      <c r="P40" s="303"/>
      <c r="Q40" s="303"/>
      <c r="R40" s="303"/>
      <c r="S40" s="199"/>
      <c r="T40" s="199"/>
      <c r="U40" s="199"/>
    </row>
    <row r="41" spans="1:21">
      <c r="A41" s="303"/>
      <c r="B41" s="303"/>
      <c r="C41" s="303"/>
      <c r="D41" s="303"/>
      <c r="E41" s="303"/>
      <c r="F41" s="303"/>
      <c r="G41" s="303"/>
      <c r="H41" s="303"/>
      <c r="I41" s="303"/>
      <c r="J41" s="303"/>
      <c r="K41" s="303"/>
      <c r="L41" s="303"/>
      <c r="M41" s="303"/>
      <c r="N41" s="303"/>
      <c r="O41" s="303"/>
      <c r="P41" s="303"/>
      <c r="Q41" s="303"/>
      <c r="R41" s="303"/>
      <c r="S41" s="199"/>
      <c r="T41" s="199"/>
      <c r="U41" s="199"/>
    </row>
    <row r="42" spans="1:21">
      <c r="A42" s="303"/>
      <c r="B42" s="303"/>
      <c r="C42" s="303"/>
      <c r="D42" s="303"/>
      <c r="E42" s="303"/>
      <c r="F42" s="303"/>
      <c r="G42" s="303"/>
      <c r="H42" s="303"/>
      <c r="I42" s="303"/>
      <c r="J42" s="303"/>
      <c r="K42" s="303"/>
      <c r="L42" s="303"/>
      <c r="M42" s="303"/>
      <c r="N42" s="303"/>
      <c r="O42" s="303"/>
      <c r="P42" s="303"/>
      <c r="Q42" s="303"/>
      <c r="R42" s="303"/>
      <c r="S42" s="199"/>
      <c r="T42" s="199"/>
      <c r="U42" s="199"/>
    </row>
    <row r="43" spans="1:21">
      <c r="A43" s="303"/>
      <c r="B43" s="303"/>
      <c r="C43" s="303"/>
      <c r="D43" s="303"/>
      <c r="E43" s="303"/>
      <c r="F43" s="303"/>
      <c r="G43" s="303"/>
      <c r="H43" s="303"/>
      <c r="I43" s="303"/>
      <c r="J43" s="303"/>
      <c r="K43" s="303"/>
      <c r="L43" s="303"/>
      <c r="M43" s="303"/>
      <c r="N43" s="303"/>
      <c r="O43" s="303"/>
      <c r="P43" s="303"/>
      <c r="Q43" s="303"/>
      <c r="R43" s="303"/>
      <c r="S43" s="199"/>
      <c r="T43" s="199"/>
      <c r="U43" s="199"/>
    </row>
    <row r="44" spans="1:21">
      <c r="A44" s="303"/>
      <c r="B44" s="303"/>
      <c r="C44" s="303"/>
      <c r="D44" s="303"/>
      <c r="E44" s="303"/>
      <c r="F44" s="303"/>
      <c r="G44" s="303"/>
      <c r="H44" s="303"/>
      <c r="I44" s="303"/>
      <c r="J44" s="303"/>
      <c r="K44" s="303"/>
      <c r="L44" s="303"/>
      <c r="M44" s="303"/>
      <c r="N44" s="303"/>
      <c r="O44" s="303"/>
      <c r="P44" s="303"/>
      <c r="Q44" s="303"/>
      <c r="R44" s="303"/>
      <c r="S44" s="199"/>
      <c r="T44" s="199"/>
      <c r="U44" s="199"/>
    </row>
    <row r="46" spans="1:21">
      <c r="A46" s="9" t="s">
        <v>29</v>
      </c>
    </row>
    <row r="51" spans="2:2" ht="16.5">
      <c r="B51" s="222"/>
    </row>
  </sheetData>
  <mergeCells count="23">
    <mergeCell ref="A9:R12"/>
    <mergeCell ref="E8:R8"/>
    <mergeCell ref="A4:R7"/>
    <mergeCell ref="I3:R3"/>
    <mergeCell ref="A1:R1"/>
    <mergeCell ref="Q16:R16"/>
    <mergeCell ref="A37:R44"/>
    <mergeCell ref="J36:R36"/>
    <mergeCell ref="G15:R15"/>
    <mergeCell ref="G13:R13"/>
    <mergeCell ref="O16:P16"/>
    <mergeCell ref="I16:J16"/>
    <mergeCell ref="K16:L16"/>
    <mergeCell ref="A16:B17"/>
    <mergeCell ref="M16:N16"/>
    <mergeCell ref="A18:A20"/>
    <mergeCell ref="A21:A23"/>
    <mergeCell ref="G16:H16"/>
    <mergeCell ref="A24:A26"/>
    <mergeCell ref="A27:A29"/>
    <mergeCell ref="A30:A32"/>
    <mergeCell ref="C16:D16"/>
    <mergeCell ref="E16:F16"/>
  </mergeCells>
  <hyperlinks>
    <hyperlink ref="A46" location="Titelseite!A1" display="zurück zum Inhaltsverzeichnis" xr:uid="{9217F69C-1795-4E58-BDEF-4BE5ADEB673C}"/>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1"/>
  <sheetViews>
    <sheetView workbookViewId="0">
      <selection activeCell="A9" sqref="A9:M12"/>
    </sheetView>
  </sheetViews>
  <sheetFormatPr baseColWidth="10" defaultRowHeight="15"/>
  <cols>
    <col min="1" max="1" width="36.5703125" customWidth="1"/>
    <col min="2" max="5" width="0" hidden="1" customWidth="1"/>
  </cols>
  <sheetData>
    <row r="1" spans="1:13" ht="18.75">
      <c r="A1" s="309" t="s">
        <v>93</v>
      </c>
      <c r="B1" s="309"/>
      <c r="C1" s="309"/>
      <c r="D1" s="309"/>
      <c r="E1" s="309"/>
      <c r="F1" s="309"/>
      <c r="G1" s="309"/>
      <c r="H1" s="309"/>
      <c r="I1" s="309"/>
      <c r="J1" s="309"/>
      <c r="K1" s="309"/>
      <c r="L1" s="309"/>
      <c r="M1" s="309"/>
    </row>
    <row r="3" spans="1:13" ht="15.75">
      <c r="A3" s="288" t="s">
        <v>1</v>
      </c>
      <c r="B3" s="288"/>
      <c r="C3" s="288"/>
      <c r="D3" s="288"/>
      <c r="E3" s="288"/>
      <c r="F3" s="288"/>
      <c r="G3" s="288"/>
      <c r="H3" s="288"/>
      <c r="I3" s="288"/>
      <c r="J3" s="288"/>
      <c r="K3" s="288"/>
      <c r="L3" s="288"/>
      <c r="M3" s="288"/>
    </row>
    <row r="4" spans="1:13">
      <c r="A4" s="303" t="s">
        <v>27</v>
      </c>
      <c r="B4" s="303"/>
      <c r="C4" s="303"/>
      <c r="D4" s="303"/>
      <c r="E4" s="303"/>
      <c r="F4" s="303"/>
      <c r="G4" s="303"/>
      <c r="H4" s="303"/>
      <c r="I4" s="303"/>
      <c r="J4" s="303"/>
      <c r="K4" s="303"/>
      <c r="L4" s="303"/>
      <c r="M4" s="303"/>
    </row>
    <row r="5" spans="1:13">
      <c r="A5" s="303"/>
      <c r="B5" s="303"/>
      <c r="C5" s="303"/>
      <c r="D5" s="303"/>
      <c r="E5" s="303"/>
      <c r="F5" s="303"/>
      <c r="G5" s="303"/>
      <c r="H5" s="303"/>
      <c r="I5" s="303"/>
      <c r="J5" s="303"/>
      <c r="K5" s="303"/>
      <c r="L5" s="303"/>
      <c r="M5" s="303"/>
    </row>
    <row r="6" spans="1:13">
      <c r="A6" s="303"/>
      <c r="B6" s="303"/>
      <c r="C6" s="303"/>
      <c r="D6" s="303"/>
      <c r="E6" s="303"/>
      <c r="F6" s="303"/>
      <c r="G6" s="303"/>
      <c r="H6" s="303"/>
      <c r="I6" s="303"/>
      <c r="J6" s="303"/>
      <c r="K6" s="303"/>
      <c r="L6" s="303"/>
      <c r="M6" s="303"/>
    </row>
    <row r="7" spans="1:13">
      <c r="A7" s="303"/>
      <c r="B7" s="303"/>
      <c r="C7" s="303"/>
      <c r="D7" s="303"/>
      <c r="E7" s="303"/>
      <c r="F7" s="303"/>
      <c r="G7" s="303"/>
      <c r="H7" s="303"/>
      <c r="I7" s="303"/>
      <c r="J7" s="303"/>
      <c r="K7" s="303"/>
      <c r="L7" s="303"/>
      <c r="M7" s="303"/>
    </row>
    <row r="8" spans="1:13" ht="15.75">
      <c r="A8" s="288" t="s">
        <v>2</v>
      </c>
      <c r="B8" s="288"/>
      <c r="C8" s="288"/>
      <c r="D8" s="288"/>
      <c r="E8" s="288"/>
      <c r="F8" s="288"/>
      <c r="G8" s="288"/>
      <c r="H8" s="288"/>
      <c r="I8" s="288"/>
      <c r="J8" s="288"/>
      <c r="K8" s="288"/>
      <c r="L8" s="288"/>
      <c r="M8" s="288"/>
    </row>
    <row r="9" spans="1:13">
      <c r="A9" s="303" t="s">
        <v>46</v>
      </c>
      <c r="B9" s="303"/>
      <c r="C9" s="303"/>
      <c r="D9" s="303"/>
      <c r="E9" s="303"/>
      <c r="F9" s="303"/>
      <c r="G9" s="303"/>
      <c r="H9" s="303"/>
      <c r="I9" s="303"/>
      <c r="J9" s="303"/>
      <c r="K9" s="303"/>
      <c r="L9" s="303"/>
      <c r="M9" s="303"/>
    </row>
    <row r="10" spans="1:13">
      <c r="A10" s="303"/>
      <c r="B10" s="303"/>
      <c r="C10" s="303"/>
      <c r="D10" s="303"/>
      <c r="E10" s="303"/>
      <c r="F10" s="303"/>
      <c r="G10" s="303"/>
      <c r="H10" s="303"/>
      <c r="I10" s="303"/>
      <c r="J10" s="303"/>
      <c r="K10" s="303"/>
      <c r="L10" s="303"/>
      <c r="M10" s="303"/>
    </row>
    <row r="11" spans="1:13">
      <c r="A11" s="303"/>
      <c r="B11" s="303"/>
      <c r="C11" s="303"/>
      <c r="D11" s="303"/>
      <c r="E11" s="303"/>
      <c r="F11" s="303"/>
      <c r="G11" s="303"/>
      <c r="H11" s="303"/>
      <c r="I11" s="303"/>
      <c r="J11" s="303"/>
      <c r="K11" s="303"/>
      <c r="L11" s="303"/>
      <c r="M11" s="303"/>
    </row>
    <row r="12" spans="1:13">
      <c r="A12" s="303"/>
      <c r="B12" s="303"/>
      <c r="C12" s="303"/>
      <c r="D12" s="303"/>
      <c r="E12" s="303"/>
      <c r="F12" s="303"/>
      <c r="G12" s="303"/>
      <c r="H12" s="303"/>
      <c r="I12" s="303"/>
      <c r="J12" s="303"/>
      <c r="K12" s="303"/>
      <c r="L12" s="303"/>
      <c r="M12" s="303"/>
    </row>
    <row r="13" spans="1:13" ht="15.75">
      <c r="A13" s="288" t="s">
        <v>3</v>
      </c>
      <c r="B13" s="288"/>
      <c r="C13" s="288"/>
      <c r="D13" s="288"/>
      <c r="E13" s="288"/>
      <c r="F13" s="288"/>
      <c r="G13" s="288"/>
      <c r="H13" s="288"/>
      <c r="I13" s="288"/>
      <c r="J13" s="288"/>
      <c r="K13" s="288"/>
      <c r="L13" s="288"/>
      <c r="M13" s="288"/>
    </row>
    <row r="15" spans="1:13">
      <c r="A15" s="8" t="s">
        <v>19</v>
      </c>
      <c r="B15" s="8"/>
      <c r="C15" s="8"/>
      <c r="D15" s="8"/>
      <c r="E15" s="1"/>
      <c r="F15" s="1"/>
      <c r="G15" s="1"/>
      <c r="H15" s="1"/>
      <c r="I15" s="1"/>
      <c r="J15" s="1"/>
      <c r="K15" s="1"/>
      <c r="L15" s="1"/>
      <c r="M15" s="1"/>
    </row>
    <row r="16" spans="1:13" ht="16.149999999999999" customHeight="1">
      <c r="A16" s="129" t="s">
        <v>14</v>
      </c>
      <c r="B16" s="130">
        <v>2016</v>
      </c>
      <c r="C16" s="130">
        <v>2017</v>
      </c>
      <c r="D16" s="130">
        <v>2018</v>
      </c>
      <c r="E16" s="130">
        <v>2019</v>
      </c>
      <c r="F16" s="130">
        <v>2020</v>
      </c>
      <c r="G16" s="130">
        <v>2021</v>
      </c>
      <c r="H16" s="130">
        <v>2022</v>
      </c>
      <c r="I16" s="130">
        <v>2023</v>
      </c>
      <c r="J16" s="131">
        <v>2024</v>
      </c>
    </row>
    <row r="17" spans="1:13" ht="16.149999999999999" customHeight="1">
      <c r="A17" s="132" t="s">
        <v>15</v>
      </c>
      <c r="B17" s="133">
        <v>19</v>
      </c>
      <c r="C17" s="133">
        <v>8.6</v>
      </c>
      <c r="D17" s="133">
        <v>9.6999999999999993</v>
      </c>
      <c r="E17" s="134">
        <v>10.1</v>
      </c>
      <c r="F17" s="167">
        <v>11.3</v>
      </c>
      <c r="G17" s="167">
        <v>12.3</v>
      </c>
      <c r="H17" s="167">
        <v>12.3</v>
      </c>
      <c r="I17" s="167">
        <v>12.9</v>
      </c>
      <c r="J17" s="126">
        <v>12.6</v>
      </c>
    </row>
    <row r="18" spans="1:13" ht="16.149999999999999" customHeight="1">
      <c r="A18" s="132" t="s">
        <v>16</v>
      </c>
      <c r="B18" s="133">
        <v>28</v>
      </c>
      <c r="C18" s="133">
        <v>39</v>
      </c>
      <c r="D18" s="133">
        <v>35.5</v>
      </c>
      <c r="E18" s="134">
        <v>45.2</v>
      </c>
      <c r="F18" s="167">
        <v>44.6</v>
      </c>
      <c r="G18" s="167">
        <v>38</v>
      </c>
      <c r="H18" s="167">
        <v>35.799999999999997</v>
      </c>
      <c r="I18" s="167">
        <v>33.9</v>
      </c>
      <c r="J18" s="126">
        <v>36.6</v>
      </c>
    </row>
    <row r="19" spans="1:13" ht="16.149999999999999" customHeight="1">
      <c r="A19" s="132" t="s">
        <v>18</v>
      </c>
      <c r="B19" s="133">
        <v>34</v>
      </c>
      <c r="C19" s="133">
        <v>29.4</v>
      </c>
      <c r="D19" s="133">
        <v>29.6</v>
      </c>
      <c r="E19" s="134">
        <v>29.3</v>
      </c>
      <c r="F19" s="167">
        <v>30.6</v>
      </c>
      <c r="G19" s="167">
        <v>29.4</v>
      </c>
      <c r="H19" s="167">
        <v>32.1</v>
      </c>
      <c r="I19" s="167">
        <v>34.9</v>
      </c>
      <c r="J19" s="126">
        <v>32.5</v>
      </c>
    </row>
    <row r="20" spans="1:13" ht="16.149999999999999" customHeight="1" thickBot="1">
      <c r="A20" s="132" t="s">
        <v>17</v>
      </c>
      <c r="B20" s="135">
        <v>19</v>
      </c>
      <c r="C20" s="136">
        <v>23.5</v>
      </c>
      <c r="D20" s="136">
        <v>25.3</v>
      </c>
      <c r="E20" s="136">
        <v>15.4</v>
      </c>
      <c r="F20" s="168">
        <v>13.4</v>
      </c>
      <c r="G20" s="168">
        <v>20.3</v>
      </c>
      <c r="H20" s="168">
        <v>19.8</v>
      </c>
      <c r="I20" s="168">
        <v>18.3</v>
      </c>
      <c r="J20" s="137">
        <v>18.3</v>
      </c>
    </row>
    <row r="21" spans="1:13" ht="21" customHeight="1" thickTop="1">
      <c r="A21" s="138" t="s">
        <v>42</v>
      </c>
      <c r="B21" s="139">
        <v>188</v>
      </c>
      <c r="C21" s="139">
        <v>187</v>
      </c>
      <c r="D21" s="139">
        <v>186</v>
      </c>
      <c r="E21" s="139">
        <v>188</v>
      </c>
      <c r="F21" s="139">
        <v>186</v>
      </c>
      <c r="G21" s="139">
        <v>187</v>
      </c>
      <c r="H21" s="139">
        <v>187</v>
      </c>
      <c r="I21" s="139">
        <v>186</v>
      </c>
      <c r="J21" s="140">
        <v>191</v>
      </c>
    </row>
    <row r="24" spans="1:13">
      <c r="A24" s="304" t="s">
        <v>6</v>
      </c>
      <c r="B24" s="304"/>
      <c r="C24" s="304"/>
      <c r="D24" s="304"/>
      <c r="E24" s="304"/>
      <c r="F24" s="304"/>
      <c r="G24" s="304"/>
      <c r="H24" s="304"/>
      <c r="I24" s="304"/>
      <c r="J24" s="304"/>
      <c r="K24" s="304"/>
      <c r="L24" s="304"/>
      <c r="M24" s="304"/>
    </row>
    <row r="25" spans="1:13">
      <c r="A25" s="303" t="s">
        <v>64</v>
      </c>
      <c r="B25" s="303"/>
      <c r="C25" s="303"/>
      <c r="D25" s="303"/>
      <c r="E25" s="303"/>
      <c r="F25" s="303"/>
      <c r="G25" s="303"/>
      <c r="H25" s="303"/>
      <c r="I25" s="303"/>
      <c r="J25" s="303"/>
      <c r="K25" s="303"/>
      <c r="L25" s="303"/>
      <c r="M25" s="303"/>
    </row>
    <row r="26" spans="1:13">
      <c r="A26" s="303"/>
      <c r="B26" s="303"/>
      <c r="C26" s="303"/>
      <c r="D26" s="303"/>
      <c r="E26" s="303"/>
      <c r="F26" s="303"/>
      <c r="G26" s="303"/>
      <c r="H26" s="303"/>
      <c r="I26" s="303"/>
      <c r="J26" s="303"/>
      <c r="K26" s="303"/>
      <c r="L26" s="303"/>
      <c r="M26" s="303"/>
    </row>
    <row r="27" spans="1:13">
      <c r="A27" s="303"/>
      <c r="B27" s="303"/>
      <c r="C27" s="303"/>
      <c r="D27" s="303"/>
      <c r="E27" s="303"/>
      <c r="F27" s="303"/>
      <c r="G27" s="303"/>
      <c r="H27" s="303"/>
      <c r="I27" s="303"/>
      <c r="J27" s="303"/>
      <c r="K27" s="303"/>
      <c r="L27" s="303"/>
      <c r="M27" s="303"/>
    </row>
    <row r="28" spans="1:13">
      <c r="A28" s="303"/>
      <c r="B28" s="303"/>
      <c r="C28" s="303"/>
      <c r="D28" s="303"/>
      <c r="E28" s="303"/>
      <c r="F28" s="303"/>
      <c r="G28" s="303"/>
      <c r="H28" s="303"/>
      <c r="I28" s="303"/>
      <c r="J28" s="303"/>
      <c r="K28" s="303"/>
      <c r="L28" s="303"/>
      <c r="M28" s="303"/>
    </row>
    <row r="29" spans="1:13">
      <c r="A29" s="303"/>
      <c r="B29" s="303"/>
      <c r="C29" s="303"/>
      <c r="D29" s="303"/>
      <c r="E29" s="303"/>
      <c r="F29" s="303"/>
      <c r="G29" s="303"/>
      <c r="H29" s="303"/>
      <c r="I29" s="303"/>
      <c r="J29" s="303"/>
      <c r="K29" s="303"/>
      <c r="L29" s="303"/>
      <c r="M29" s="303"/>
    </row>
    <row r="30" spans="1:13">
      <c r="A30" s="303"/>
      <c r="B30" s="303"/>
      <c r="C30" s="303"/>
      <c r="D30" s="303"/>
      <c r="E30" s="303"/>
      <c r="F30" s="303"/>
      <c r="G30" s="303"/>
      <c r="H30" s="303"/>
      <c r="I30" s="303"/>
      <c r="J30" s="303"/>
      <c r="K30" s="303"/>
      <c r="L30" s="303"/>
      <c r="M30" s="303"/>
    </row>
    <row r="31" spans="1:13">
      <c r="A31" s="303"/>
      <c r="B31" s="303"/>
      <c r="C31" s="303"/>
      <c r="D31" s="303"/>
      <c r="E31" s="303"/>
      <c r="F31" s="303"/>
      <c r="G31" s="303"/>
      <c r="H31" s="303"/>
      <c r="I31" s="303"/>
      <c r="J31" s="303"/>
      <c r="K31" s="303"/>
      <c r="L31" s="303"/>
      <c r="M31" s="303"/>
    </row>
    <row r="32" spans="1:13">
      <c r="A32" s="303"/>
      <c r="B32" s="303"/>
      <c r="C32" s="303"/>
      <c r="D32" s="303"/>
      <c r="E32" s="303"/>
      <c r="F32" s="303"/>
      <c r="G32" s="303"/>
      <c r="H32" s="303"/>
      <c r="I32" s="303"/>
      <c r="J32" s="303"/>
      <c r="K32" s="303"/>
      <c r="L32" s="303"/>
      <c r="M32" s="303"/>
    </row>
    <row r="34" spans="1:1">
      <c r="A34" s="9" t="s">
        <v>29</v>
      </c>
    </row>
    <row r="51" spans="2:2" ht="16.5">
      <c r="B51" s="222"/>
    </row>
  </sheetData>
  <mergeCells count="8">
    <mergeCell ref="A24:M24"/>
    <mergeCell ref="A25:M32"/>
    <mergeCell ref="A1:M1"/>
    <mergeCell ref="A3:M3"/>
    <mergeCell ref="A4:M7"/>
    <mergeCell ref="A8:M8"/>
    <mergeCell ref="A9:M12"/>
    <mergeCell ref="A13:M13"/>
  </mergeCells>
  <hyperlinks>
    <hyperlink ref="A34" location="Titelseite!A1" display="zurück zum Inhaltsverzeichnis" xr:uid="{00000000-0004-0000-0700-00000000000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Titelseite</vt:lpstr>
      <vt:lpstr>A1</vt:lpstr>
      <vt:lpstr>A2</vt:lpstr>
      <vt:lpstr>A3</vt:lpstr>
      <vt:lpstr>A4</vt:lpstr>
      <vt:lpstr>A5</vt:lpstr>
      <vt:lpstr>A6</vt:lpstr>
      <vt:lpstr>A7</vt:lpstr>
      <vt:lpstr>A8</vt:lpstr>
      <vt:lpstr>A9</vt:lpstr>
      <vt:lpstr>A10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Nagy</dc:creator>
  <cp:lastModifiedBy>Nagy, Theresa</cp:lastModifiedBy>
  <dcterms:created xsi:type="dcterms:W3CDTF">2020-10-20T12:55:25Z</dcterms:created>
  <dcterms:modified xsi:type="dcterms:W3CDTF">2026-02-12T14:55:12Z</dcterms:modified>
</cp:coreProperties>
</file>